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5480" windowHeight="5865" tabRatio="667" activeTab="0"/>
  </bookViews>
  <sheets>
    <sheet name="Załącznik do odpowiedzi 10" sheetId="1" r:id="rId1"/>
  </sheets>
  <externalReferences>
    <externalReference r:id="rId4"/>
  </externalReferences>
  <definedNames>
    <definedName name="_xlnm.Print_Area" localSheetId="0">'Załącznik do odpowiedzi 10'!$A$1:$I$56</definedName>
  </definedNames>
  <calcPr fullCalcOnLoad="1"/>
</workbook>
</file>

<file path=xl/sharedStrings.xml><?xml version="1.0" encoding="utf-8"?>
<sst xmlns="http://schemas.openxmlformats.org/spreadsheetml/2006/main" count="61" uniqueCount="31">
  <si>
    <t>Wspólnoty Mieszkaniowe administrowane przez ZGKiM</t>
  </si>
  <si>
    <t>zalania</t>
  </si>
  <si>
    <t>inne żywioły</t>
  </si>
  <si>
    <t>OC dróg</t>
  </si>
  <si>
    <t>OC pozostałe</t>
  </si>
  <si>
    <t>huragan</t>
  </si>
  <si>
    <t>Podział wg ryzyka</t>
  </si>
  <si>
    <t>ZAŁĄCZNIK DO ODPOWIEDZI 10</t>
  </si>
  <si>
    <t>odszkodowania rok 2010 do 30.09.2010</t>
  </si>
  <si>
    <t>odszkodowania rok 2008 - brak rezerw</t>
  </si>
  <si>
    <t>odszkodowania rok 2009 z rezerwami</t>
  </si>
  <si>
    <t>odszkodowania rok 2009 bez rezerw</t>
  </si>
  <si>
    <t>rezerwy rok 2009</t>
  </si>
  <si>
    <t>suma odszkodowań / rezerw</t>
  </si>
  <si>
    <t>odszkodowania rok 2010 do 30.09.2010 bez rezerw</t>
  </si>
  <si>
    <t>rezerwy rok 2010 do 30.09.2010</t>
  </si>
  <si>
    <t xml:space="preserve">szyby w wiatach </t>
  </si>
  <si>
    <t>szkody w mieniu</t>
  </si>
  <si>
    <t>liczba</t>
  </si>
  <si>
    <t>akcja p.powodziowa</t>
  </si>
  <si>
    <t>wybuch</t>
  </si>
  <si>
    <t>komunikacja</t>
  </si>
  <si>
    <t>szkody z OC</t>
  </si>
  <si>
    <t>elektronika szkody pozostałe</t>
  </si>
  <si>
    <t>maszyny od szkód elektrycznych</t>
  </si>
  <si>
    <t>maszyny od szkód mechancznych</t>
  </si>
  <si>
    <t xml:space="preserve">pożar </t>
  </si>
  <si>
    <t>wybicie szyb, stłuczenia lamp</t>
  </si>
  <si>
    <t>razem</t>
  </si>
  <si>
    <t>kradzież z włamaniem, dewastacja</t>
  </si>
  <si>
    <t xml:space="preserve">razem Gmina i WM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</si>
</sst>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[$€-2]\ #,##0.00_);[Red]\([$€-2]\ #,##0.00\)"/>
    <numFmt numFmtId="171" formatCode="\R\R\R\R\-mm\-dd"/>
    <numFmt numFmtId="172" formatCode="_-* #,##0.0000\ _z_ł_-;\-* #,##0.0000\ _z_ł_-;_-* &quot;-&quot;??\ _z_ł_-;_-@_-"/>
  </numFmts>
  <fonts count="3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9"/>
      <name val="Times New Roman"/>
      <family val="1"/>
    </font>
    <font>
      <b/>
      <sz val="10"/>
      <name val="Arial CE"/>
      <family val="0"/>
    </font>
    <font>
      <sz val="10"/>
      <color indexed="10"/>
      <name val="Arial CE"/>
      <family val="0"/>
    </font>
    <font>
      <sz val="9"/>
      <color indexed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0"/>
    </font>
    <font>
      <b/>
      <sz val="9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 CE"/>
      <family val="0"/>
    </font>
    <font>
      <b/>
      <sz val="9"/>
      <color indexed="12"/>
      <name val="Arial CE"/>
      <family val="0"/>
    </font>
    <font>
      <sz val="9"/>
      <color indexed="10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43" fontId="3" fillId="0" borderId="0" xfId="42" applyNumberFormat="1" applyFont="1" applyFill="1" applyAlignment="1">
      <alignment horizontal="left" wrapText="1"/>
    </xf>
    <xf numFmtId="43" fontId="11" fillId="0" borderId="0" xfId="42" applyFont="1" applyBorder="1" applyAlignment="1">
      <alignment/>
    </xf>
    <xf numFmtId="43" fontId="6" fillId="0" borderId="0" xfId="42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wrapText="1"/>
    </xf>
    <xf numFmtId="43" fontId="4" fillId="0" borderId="0" xfId="42" applyFont="1" applyFill="1" applyBorder="1" applyAlignment="1">
      <alignment horizontal="left"/>
    </xf>
    <xf numFmtId="43" fontId="7" fillId="0" borderId="0" xfId="42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Fill="1" applyBorder="1" applyAlignment="1">
      <alignment/>
    </xf>
    <xf numFmtId="43" fontId="11" fillId="0" borderId="10" xfId="42" applyFont="1" applyBorder="1" applyAlignment="1">
      <alignment/>
    </xf>
    <xf numFmtId="43" fontId="8" fillId="5" borderId="10" xfId="42" applyFont="1" applyFill="1" applyBorder="1" applyAlignment="1">
      <alignment/>
    </xf>
    <xf numFmtId="43" fontId="10" fillId="7" borderId="10" xfId="42" applyFont="1" applyFill="1" applyBorder="1" applyAlignment="1">
      <alignment/>
    </xf>
    <xf numFmtId="0" fontId="11" fillId="0" borderId="10" xfId="0" applyFont="1" applyBorder="1" applyAlignment="1">
      <alignment/>
    </xf>
    <xf numFmtId="169" fontId="30" fillId="0" borderId="10" xfId="42" applyNumberFormat="1" applyFont="1" applyBorder="1" applyAlignment="1">
      <alignment wrapText="1"/>
    </xf>
    <xf numFmtId="43" fontId="11" fillId="0" borderId="10" xfId="42" applyFont="1" applyFill="1" applyBorder="1" applyAlignment="1">
      <alignment wrapText="1"/>
    </xf>
    <xf numFmtId="43" fontId="30" fillId="0" borderId="10" xfId="42" applyFont="1" applyFill="1" applyBorder="1" applyAlignment="1">
      <alignment wrapText="1"/>
    </xf>
    <xf numFmtId="169" fontId="11" fillId="0" borderId="10" xfId="42" applyNumberFormat="1" applyFont="1" applyBorder="1" applyAlignment="1">
      <alignment/>
    </xf>
    <xf numFmtId="169" fontId="11" fillId="0" borderId="10" xfId="42" applyNumberFormat="1" applyFont="1" applyFill="1" applyBorder="1" applyAlignment="1">
      <alignment/>
    </xf>
    <xf numFmtId="169" fontId="11" fillId="0" borderId="10" xfId="42" applyNumberFormat="1" applyFont="1" applyFill="1" applyBorder="1" applyAlignment="1">
      <alignment wrapText="1"/>
    </xf>
    <xf numFmtId="43" fontId="11" fillId="0" borderId="10" xfId="42" applyFont="1" applyBorder="1" applyAlignment="1">
      <alignment wrapText="1"/>
    </xf>
    <xf numFmtId="43" fontId="31" fillId="0" borderId="10" xfId="42" applyNumberFormat="1" applyFont="1" applyBorder="1" applyAlignment="1">
      <alignment/>
    </xf>
    <xf numFmtId="43" fontId="31" fillId="0" borderId="10" xfId="42" applyFont="1" applyFill="1" applyBorder="1" applyAlignment="1">
      <alignment/>
    </xf>
    <xf numFmtId="43" fontId="31" fillId="0" borderId="10" xfId="42" applyFont="1" applyFill="1" applyBorder="1" applyAlignment="1">
      <alignment wrapText="1"/>
    </xf>
    <xf numFmtId="43" fontId="11" fillId="0" borderId="10" xfId="42" applyFont="1" applyFill="1" applyBorder="1" applyAlignment="1">
      <alignment/>
    </xf>
    <xf numFmtId="0" fontId="9" fillId="0" borderId="10" xfId="0" applyFont="1" applyBorder="1" applyAlignment="1">
      <alignment/>
    </xf>
    <xf numFmtId="43" fontId="9" fillId="0" borderId="10" xfId="42" applyFont="1" applyBorder="1" applyAlignment="1">
      <alignment/>
    </xf>
    <xf numFmtId="43" fontId="9" fillId="22" borderId="10" xfId="42" applyFont="1" applyFill="1" applyBorder="1" applyAlignment="1">
      <alignment horizontal="center"/>
    </xf>
    <xf numFmtId="43" fontId="9" fillId="24" borderId="10" xfId="42" applyFont="1" applyFill="1" applyBorder="1" applyAlignment="1">
      <alignment horizontal="center"/>
    </xf>
    <xf numFmtId="43" fontId="9" fillId="25" borderId="10" xfId="42" applyFont="1" applyFill="1" applyBorder="1" applyAlignment="1">
      <alignment vertical="center"/>
    </xf>
    <xf numFmtId="43" fontId="9" fillId="4" borderId="10" xfId="42" applyFont="1" applyFill="1" applyBorder="1" applyAlignment="1">
      <alignment vertical="center"/>
    </xf>
    <xf numFmtId="43" fontId="9" fillId="26" borderId="10" xfId="42" applyFont="1" applyFill="1" applyBorder="1" applyAlignment="1">
      <alignment vertical="center"/>
    </xf>
    <xf numFmtId="43" fontId="9" fillId="11" borderId="10" xfId="42" applyFont="1" applyFill="1" applyBorder="1" applyAlignment="1">
      <alignment vertical="center"/>
    </xf>
    <xf numFmtId="43" fontId="9" fillId="27" borderId="10" xfId="42" applyFont="1" applyFill="1" applyBorder="1" applyAlignment="1">
      <alignment vertical="center"/>
    </xf>
    <xf numFmtId="43" fontId="9" fillId="8" borderId="10" xfId="42" applyFont="1" applyFill="1" applyBorder="1" applyAlignment="1">
      <alignment vertical="center"/>
    </xf>
    <xf numFmtId="43" fontId="9" fillId="0" borderId="10" xfId="42" applyFont="1" applyFill="1" applyBorder="1" applyAlignment="1">
      <alignment horizontal="center"/>
    </xf>
    <xf numFmtId="43" fontId="9" fillId="5" borderId="10" xfId="42" applyFont="1" applyFill="1" applyBorder="1" applyAlignment="1">
      <alignment horizontal="center"/>
    </xf>
    <xf numFmtId="43" fontId="9" fillId="7" borderId="10" xfId="42" applyFont="1" applyFill="1" applyBorder="1" applyAlignment="1">
      <alignment horizontal="center"/>
    </xf>
    <xf numFmtId="43" fontId="9" fillId="0" borderId="10" xfId="42" applyFont="1" applyBorder="1" applyAlignment="1">
      <alignment horizontal="left"/>
    </xf>
    <xf numFmtId="43" fontId="9" fillId="0" borderId="10" xfId="42" applyFont="1" applyBorder="1" applyAlignment="1">
      <alignment/>
    </xf>
    <xf numFmtId="41" fontId="11" fillId="0" borderId="10" xfId="42" applyNumberFormat="1" applyFont="1" applyBorder="1" applyAlignment="1">
      <alignment/>
    </xf>
    <xf numFmtId="43" fontId="31" fillId="0" borderId="10" xfId="42" applyFont="1" applyBorder="1" applyAlignment="1">
      <alignment/>
    </xf>
    <xf numFmtId="43" fontId="9" fillId="20" borderId="10" xfId="42" applyFont="1" applyFill="1" applyBorder="1" applyAlignment="1">
      <alignment/>
    </xf>
    <xf numFmtId="43" fontId="9" fillId="20" borderId="10" xfId="42" applyFont="1" applyFill="1" applyBorder="1" applyAlignment="1">
      <alignment/>
    </xf>
    <xf numFmtId="43" fontId="9" fillId="3" borderId="10" xfId="42" applyFont="1" applyFill="1" applyBorder="1" applyAlignment="1">
      <alignment/>
    </xf>
    <xf numFmtId="43" fontId="9" fillId="3" borderId="10" xfId="42" applyFont="1" applyFill="1" applyBorder="1" applyAlignment="1">
      <alignment/>
    </xf>
    <xf numFmtId="43" fontId="5" fillId="0" borderId="10" xfId="42" applyNumberFormat="1" applyFont="1" applyBorder="1" applyAlignment="1">
      <alignment horizontal="left" wrapText="1"/>
    </xf>
    <xf numFmtId="4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43" fontId="10" fillId="22" borderId="10" xfId="42" applyFont="1" applyFill="1" applyBorder="1" applyAlignment="1">
      <alignment/>
    </xf>
    <xf numFmtId="43" fontId="10" fillId="4" borderId="10" xfId="42" applyFont="1" applyFill="1" applyBorder="1" applyAlignment="1">
      <alignment horizontal="left" wrapText="1"/>
    </xf>
    <xf numFmtId="43" fontId="10" fillId="26" borderId="10" xfId="42" applyFont="1" applyFill="1" applyBorder="1" applyAlignment="1">
      <alignment/>
    </xf>
    <xf numFmtId="43" fontId="10" fillId="11" borderId="10" xfId="42" applyFont="1" applyFill="1" applyBorder="1" applyAlignment="1">
      <alignment/>
    </xf>
    <xf numFmtId="43" fontId="10" fillId="27" borderId="10" xfId="42" applyFont="1" applyFill="1" applyBorder="1" applyAlignment="1">
      <alignment/>
    </xf>
    <xf numFmtId="43" fontId="10" fillId="8" borderId="10" xfId="42" applyFont="1" applyFill="1" applyBorder="1" applyAlignment="1">
      <alignment horizontal="left" wrapText="1"/>
    </xf>
    <xf numFmtId="43" fontId="10" fillId="0" borderId="10" xfId="42" applyFont="1" applyFill="1" applyBorder="1" applyAlignment="1">
      <alignment horizontal="left" wrapText="1"/>
    </xf>
    <xf numFmtId="43" fontId="32" fillId="7" borderId="10" xfId="42" applyFont="1" applyFill="1" applyBorder="1" applyAlignment="1">
      <alignment horizontal="center"/>
    </xf>
    <xf numFmtId="43" fontId="10" fillId="3" borderId="10" xfId="42" applyNumberFormat="1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3" fontId="31" fillId="0" borderId="10" xfId="0" applyNumberFormat="1" applyFont="1" applyBorder="1" applyAlignment="1">
      <alignment/>
    </xf>
    <xf numFmtId="43" fontId="31" fillId="28" borderId="10" xfId="0" applyNumberFormat="1" applyFont="1" applyFill="1" applyBorder="1" applyAlignment="1">
      <alignment/>
    </xf>
    <xf numFmtId="43" fontId="31" fillId="28" borderId="15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43" fontId="11" fillId="0" borderId="18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43" fontId="11" fillId="0" borderId="14" xfId="42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33" fillId="0" borderId="20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0" fontId="9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anna.ASIA\Ustawienia%20lokalne\Temporary%20Internet%20Files\Content.IE5\OHB3VPUI\raport%20na%2031.03.2010\raport%20szkodowy_stan%20na%2031.03.2010.uzupe&#322;ni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biorcze wg ryzyka"/>
      <sheetName val="zbiorcze"/>
      <sheetName val="OC i mienie Gminy 2010"/>
      <sheetName val="wspólnoty 2010"/>
      <sheetName val="OC i mienie Gminy 2009"/>
      <sheetName val="wspólnoty 2009"/>
      <sheetName val="OC i mienie Gminy 2008"/>
      <sheetName val="wspólnoty 2008"/>
      <sheetName val="OC i mienie Gminy 2005-2007"/>
      <sheetName val="wspólnoty 2005-2007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18.25390625" style="1" customWidth="1"/>
    <col min="2" max="2" width="14.875" style="1" customWidth="1"/>
    <col min="3" max="5" width="14.25390625" style="1" bestFit="1" customWidth="1"/>
    <col min="6" max="6" width="11.125" style="1" bestFit="1" customWidth="1"/>
    <col min="7" max="7" width="14.25390625" style="5" bestFit="1" customWidth="1"/>
    <col min="8" max="8" width="17.625" style="5" bestFit="1" customWidth="1"/>
    <col min="9" max="9" width="16.375" style="5" customWidth="1"/>
    <col min="10" max="10" width="15.875" style="1" customWidth="1"/>
    <col min="11" max="16384" width="9.125" style="1" customWidth="1"/>
  </cols>
  <sheetData>
    <row r="1" spans="1:15" ht="19.5" customHeight="1">
      <c r="A1" s="82" t="s">
        <v>7</v>
      </c>
      <c r="B1" s="83"/>
      <c r="C1" s="81"/>
      <c r="J1" s="2"/>
      <c r="K1" s="2"/>
      <c r="L1" s="2"/>
      <c r="M1" s="2"/>
      <c r="N1" s="2"/>
      <c r="O1" s="2"/>
    </row>
    <row r="2" spans="1:11" ht="56.25" customHeight="1">
      <c r="A2" s="19" t="s">
        <v>6</v>
      </c>
      <c r="B2" s="16"/>
      <c r="C2" s="20" t="s">
        <v>9</v>
      </c>
      <c r="D2" s="21" t="s">
        <v>10</v>
      </c>
      <c r="E2" s="22" t="s">
        <v>11</v>
      </c>
      <c r="F2" s="22" t="s">
        <v>12</v>
      </c>
      <c r="G2" s="21" t="s">
        <v>8</v>
      </c>
      <c r="H2" s="22" t="s">
        <v>14</v>
      </c>
      <c r="I2" s="22" t="s">
        <v>15</v>
      </c>
      <c r="J2" s="9"/>
      <c r="K2" s="8"/>
    </row>
    <row r="3" spans="1:11" ht="12.75">
      <c r="A3" s="19" t="s">
        <v>17</v>
      </c>
      <c r="B3" s="16" t="s">
        <v>18</v>
      </c>
      <c r="C3" s="23">
        <v>64</v>
      </c>
      <c r="D3" s="24">
        <v>67</v>
      </c>
      <c r="E3" s="24">
        <v>66</v>
      </c>
      <c r="F3" s="24">
        <v>1</v>
      </c>
      <c r="G3" s="25">
        <v>65</v>
      </c>
      <c r="H3" s="25">
        <v>55</v>
      </c>
      <c r="I3" s="25">
        <v>10</v>
      </c>
      <c r="J3" s="7"/>
      <c r="K3" s="10"/>
    </row>
    <row r="4" spans="1:11" ht="36">
      <c r="A4" s="19"/>
      <c r="B4" s="26" t="s">
        <v>13</v>
      </c>
      <c r="C4" s="27">
        <f aca="true" t="shared" si="0" ref="C4:I4">SUM(C6:C18)</f>
        <v>166361.22</v>
      </c>
      <c r="D4" s="28">
        <f t="shared" si="0"/>
        <v>399995.87000000005</v>
      </c>
      <c r="E4" s="28">
        <f t="shared" si="0"/>
        <v>399495.87000000005</v>
      </c>
      <c r="F4" s="28">
        <f t="shared" si="0"/>
        <v>500</v>
      </c>
      <c r="G4" s="29">
        <f t="shared" si="0"/>
        <v>164393.80000000002</v>
      </c>
      <c r="H4" s="29">
        <f t="shared" si="0"/>
        <v>129216.42</v>
      </c>
      <c r="I4" s="29">
        <f t="shared" si="0"/>
        <v>35177.380000000005</v>
      </c>
      <c r="J4" s="7"/>
      <c r="K4" s="8"/>
    </row>
    <row r="5" spans="1:11" ht="14.25" customHeight="1">
      <c r="A5" s="19"/>
      <c r="B5" s="16"/>
      <c r="C5" s="23"/>
      <c r="D5" s="30"/>
      <c r="E5" s="30"/>
      <c r="F5" s="30"/>
      <c r="G5" s="21"/>
      <c r="H5" s="21"/>
      <c r="I5" s="21"/>
      <c r="J5" s="13"/>
      <c r="K5" s="8"/>
    </row>
    <row r="6" spans="1:11" ht="12.75">
      <c r="A6" s="31" t="s">
        <v>27</v>
      </c>
      <c r="B6" s="32"/>
      <c r="C6" s="33">
        <v>10504.23</v>
      </c>
      <c r="D6" s="33">
        <v>10802.7</v>
      </c>
      <c r="E6" s="33">
        <v>10302.7</v>
      </c>
      <c r="F6" s="33">
        <v>500</v>
      </c>
      <c r="G6" s="33">
        <v>7956.17</v>
      </c>
      <c r="H6" s="33">
        <v>6113.79</v>
      </c>
      <c r="I6" s="33">
        <v>1842.38</v>
      </c>
      <c r="J6" s="13"/>
      <c r="K6" s="8"/>
    </row>
    <row r="7" spans="1:11" ht="12.75">
      <c r="A7" s="31" t="s">
        <v>29</v>
      </c>
      <c r="B7" s="32"/>
      <c r="C7" s="34">
        <v>1949.04</v>
      </c>
      <c r="D7" s="34">
        <v>7301.91</v>
      </c>
      <c r="E7" s="34">
        <v>7301.91</v>
      </c>
      <c r="F7" s="34"/>
      <c r="G7" s="34">
        <v>2070.46</v>
      </c>
      <c r="H7" s="34">
        <v>1735.46</v>
      </c>
      <c r="I7" s="34">
        <v>335</v>
      </c>
      <c r="J7" s="13"/>
      <c r="K7" s="8"/>
    </row>
    <row r="8" spans="1:11" ht="12.75">
      <c r="A8" s="31" t="s">
        <v>26</v>
      </c>
      <c r="B8" s="32"/>
      <c r="C8" s="35">
        <v>19396.73</v>
      </c>
      <c r="D8" s="35"/>
      <c r="E8" s="35"/>
      <c r="F8" s="35"/>
      <c r="G8" s="35">
        <v>6951.26</v>
      </c>
      <c r="H8" s="35">
        <v>6951.26</v>
      </c>
      <c r="I8" s="35"/>
      <c r="J8" s="14"/>
      <c r="K8" s="8"/>
    </row>
    <row r="9" spans="1:11" ht="12.75">
      <c r="A9" s="31" t="s">
        <v>1</v>
      </c>
      <c r="B9" s="32"/>
      <c r="C9" s="36">
        <v>2132.36</v>
      </c>
      <c r="D9" s="36">
        <v>4213.59</v>
      </c>
      <c r="E9" s="36">
        <v>4213.59</v>
      </c>
      <c r="F9" s="36"/>
      <c r="G9" s="36">
        <v>59553.34</v>
      </c>
      <c r="H9" s="36">
        <v>35553.34</v>
      </c>
      <c r="I9" s="36">
        <v>24000</v>
      </c>
      <c r="J9" s="14"/>
      <c r="K9" s="8"/>
    </row>
    <row r="10" spans="1:11" ht="12.75">
      <c r="A10" s="31" t="s">
        <v>5</v>
      </c>
      <c r="B10" s="32"/>
      <c r="C10" s="37">
        <v>6611.26</v>
      </c>
      <c r="D10" s="37">
        <v>6710</v>
      </c>
      <c r="E10" s="37">
        <v>6710</v>
      </c>
      <c r="F10" s="37"/>
      <c r="G10" s="37">
        <v>0</v>
      </c>
      <c r="H10" s="37">
        <v>0</v>
      </c>
      <c r="I10" s="37">
        <v>0</v>
      </c>
      <c r="J10" s="14"/>
      <c r="K10" s="8"/>
    </row>
    <row r="11" spans="1:11" ht="12.75">
      <c r="A11" s="31" t="s">
        <v>20</v>
      </c>
      <c r="B11" s="32"/>
      <c r="C11" s="38"/>
      <c r="D11" s="38">
        <v>27037.48</v>
      </c>
      <c r="E11" s="38">
        <v>27037.48</v>
      </c>
      <c r="F11" s="38"/>
      <c r="G11" s="38">
        <v>0</v>
      </c>
      <c r="H11" s="38">
        <v>0</v>
      </c>
      <c r="I11" s="38">
        <v>0</v>
      </c>
      <c r="J11" s="14"/>
      <c r="K11" s="8"/>
    </row>
    <row r="12" spans="1:11" ht="12.75">
      <c r="A12" s="31" t="s">
        <v>19</v>
      </c>
      <c r="B12" s="32"/>
      <c r="C12" s="39"/>
      <c r="D12" s="39">
        <v>224784.67</v>
      </c>
      <c r="E12" s="39">
        <v>224784.67</v>
      </c>
      <c r="F12" s="39"/>
      <c r="G12" s="39">
        <v>0</v>
      </c>
      <c r="H12" s="39">
        <v>0</v>
      </c>
      <c r="I12" s="39">
        <v>0</v>
      </c>
      <c r="J12" s="14"/>
      <c r="K12" s="8"/>
    </row>
    <row r="13" spans="1:11" ht="12.75">
      <c r="A13" s="31" t="s">
        <v>2</v>
      </c>
      <c r="B13" s="32"/>
      <c r="C13" s="40">
        <v>2351.25</v>
      </c>
      <c r="D13" s="40">
        <v>6896.64</v>
      </c>
      <c r="E13" s="40">
        <v>6896.64</v>
      </c>
      <c r="F13" s="40"/>
      <c r="G13" s="40">
        <v>0</v>
      </c>
      <c r="H13" s="40">
        <v>0</v>
      </c>
      <c r="I13" s="40">
        <v>0</v>
      </c>
      <c r="J13" s="14"/>
      <c r="K13" s="8"/>
    </row>
    <row r="14" spans="1:11" ht="12.75">
      <c r="A14" s="31" t="s">
        <v>23</v>
      </c>
      <c r="B14" s="32"/>
      <c r="C14" s="41"/>
      <c r="D14" s="41"/>
      <c r="E14" s="41"/>
      <c r="F14" s="41"/>
      <c r="G14" s="41">
        <v>0</v>
      </c>
      <c r="H14" s="41">
        <v>0</v>
      </c>
      <c r="I14" s="41">
        <v>0</v>
      </c>
      <c r="J14" s="13"/>
      <c r="K14" s="8"/>
    </row>
    <row r="15" spans="1:11" ht="12.75">
      <c r="A15" s="31" t="s">
        <v>24</v>
      </c>
      <c r="B15" s="32"/>
      <c r="C15" s="41"/>
      <c r="D15" s="41"/>
      <c r="E15" s="41"/>
      <c r="F15" s="41"/>
      <c r="G15" s="41">
        <v>0</v>
      </c>
      <c r="H15" s="41">
        <v>0</v>
      </c>
      <c r="I15" s="41">
        <v>0</v>
      </c>
      <c r="J15" s="13"/>
      <c r="K15" s="8"/>
    </row>
    <row r="16" spans="1:11" ht="12.75">
      <c r="A16" s="31" t="s">
        <v>25</v>
      </c>
      <c r="B16" s="32"/>
      <c r="C16" s="41"/>
      <c r="D16" s="41"/>
      <c r="E16" s="41"/>
      <c r="F16" s="41"/>
      <c r="G16" s="41">
        <v>0</v>
      </c>
      <c r="H16" s="41">
        <v>0</v>
      </c>
      <c r="I16" s="41">
        <v>0</v>
      </c>
      <c r="J16" s="13"/>
      <c r="K16" s="8"/>
    </row>
    <row r="17" spans="1:11" ht="12.75">
      <c r="A17" s="84" t="s">
        <v>16</v>
      </c>
      <c r="B17" s="32"/>
      <c r="C17" s="42">
        <v>120000</v>
      </c>
      <c r="D17" s="42">
        <v>111614.21</v>
      </c>
      <c r="E17" s="42">
        <v>111614.21</v>
      </c>
      <c r="F17" s="42"/>
      <c r="G17" s="42">
        <v>86246.03</v>
      </c>
      <c r="H17" s="42">
        <v>77246.03</v>
      </c>
      <c r="I17" s="42">
        <v>9000</v>
      </c>
      <c r="J17" s="13"/>
      <c r="K17" s="8"/>
    </row>
    <row r="18" spans="1:11" ht="13.5" customHeight="1">
      <c r="A18" s="31" t="s">
        <v>21</v>
      </c>
      <c r="B18" s="32"/>
      <c r="C18" s="43">
        <v>3416.35</v>
      </c>
      <c r="D18" s="43">
        <v>634.67</v>
      </c>
      <c r="E18" s="43">
        <v>634.67</v>
      </c>
      <c r="F18" s="43"/>
      <c r="G18" s="43">
        <v>1616.54</v>
      </c>
      <c r="H18" s="43">
        <v>1616.54</v>
      </c>
      <c r="I18" s="43"/>
      <c r="J18" s="11"/>
      <c r="K18" s="8"/>
    </row>
    <row r="19" spans="1:11" ht="7.5" customHeight="1">
      <c r="A19" s="19"/>
      <c r="B19" s="16"/>
      <c r="C19" s="16"/>
      <c r="D19" s="44"/>
      <c r="E19" s="44"/>
      <c r="F19" s="44"/>
      <c r="G19" s="45"/>
      <c r="H19" s="45"/>
      <c r="I19" s="45"/>
      <c r="J19" s="13"/>
      <c r="K19" s="8"/>
    </row>
    <row r="20" spans="1:11" ht="12.75">
      <c r="A20" s="19" t="s">
        <v>22</v>
      </c>
      <c r="B20" s="16" t="s">
        <v>18</v>
      </c>
      <c r="C20" s="46">
        <v>22</v>
      </c>
      <c r="D20" s="46">
        <v>19</v>
      </c>
      <c r="E20" s="46">
        <v>17</v>
      </c>
      <c r="F20" s="46">
        <v>2</v>
      </c>
      <c r="G20" s="46">
        <v>17</v>
      </c>
      <c r="H20" s="46">
        <v>15</v>
      </c>
      <c r="I20" s="46">
        <v>2</v>
      </c>
      <c r="J20" s="13"/>
      <c r="K20" s="8"/>
    </row>
    <row r="21" spans="1:11" ht="36">
      <c r="A21" s="19"/>
      <c r="B21" s="26" t="s">
        <v>13</v>
      </c>
      <c r="C21" s="47">
        <f aca="true" t="shared" si="1" ref="C21:I21">SUM(C23:C24)</f>
        <v>13306.349999999999</v>
      </c>
      <c r="D21" s="47">
        <f t="shared" si="1"/>
        <v>21746.67</v>
      </c>
      <c r="E21" s="47">
        <f t="shared" si="1"/>
        <v>18746.83</v>
      </c>
      <c r="F21" s="47">
        <f t="shared" si="1"/>
        <v>2999.84</v>
      </c>
      <c r="G21" s="47">
        <f t="shared" si="1"/>
        <v>20429.2</v>
      </c>
      <c r="H21" s="47">
        <f t="shared" si="1"/>
        <v>19029.2</v>
      </c>
      <c r="I21" s="47">
        <f t="shared" si="1"/>
        <v>1400</v>
      </c>
      <c r="J21" s="13"/>
      <c r="K21" s="8"/>
    </row>
    <row r="22" spans="1:11" ht="12.75">
      <c r="A22" s="19"/>
      <c r="B22" s="16"/>
      <c r="C22" s="16"/>
      <c r="D22" s="16"/>
      <c r="E22" s="16"/>
      <c r="F22" s="16"/>
      <c r="G22" s="16"/>
      <c r="H22" s="16"/>
      <c r="I22" s="16"/>
      <c r="J22" s="13"/>
      <c r="K22" s="8"/>
    </row>
    <row r="23" spans="1:11" ht="12.75">
      <c r="A23" s="31" t="s">
        <v>3</v>
      </c>
      <c r="B23" s="32"/>
      <c r="C23" s="48">
        <v>4027.22</v>
      </c>
      <c r="D23" s="49">
        <v>13722.31</v>
      </c>
      <c r="E23" s="49">
        <v>11222.31</v>
      </c>
      <c r="F23" s="49">
        <v>2500</v>
      </c>
      <c r="G23" s="49">
        <v>7947.72</v>
      </c>
      <c r="H23" s="49">
        <v>7247.72</v>
      </c>
      <c r="I23" s="49">
        <v>700</v>
      </c>
      <c r="K23" s="8"/>
    </row>
    <row r="24" spans="1:11" ht="12.75">
      <c r="A24" s="31" t="s">
        <v>4</v>
      </c>
      <c r="B24" s="32"/>
      <c r="C24" s="50">
        <v>9279.13</v>
      </c>
      <c r="D24" s="51">
        <v>8024.36</v>
      </c>
      <c r="E24" s="51">
        <v>7524.52</v>
      </c>
      <c r="F24" s="51">
        <v>499.84</v>
      </c>
      <c r="G24" s="51">
        <v>12481.48</v>
      </c>
      <c r="H24" s="51">
        <v>11781.48</v>
      </c>
      <c r="I24" s="51">
        <v>700</v>
      </c>
      <c r="K24" s="8"/>
    </row>
    <row r="25" spans="1:11" ht="12.75">
      <c r="A25" s="31"/>
      <c r="B25" s="16" t="s">
        <v>28</v>
      </c>
      <c r="C25" s="16">
        <f aca="true" t="shared" si="2" ref="C25:I25">SUM(C4+C21)</f>
        <v>179667.57</v>
      </c>
      <c r="D25" s="52">
        <f t="shared" si="2"/>
        <v>421742.54000000004</v>
      </c>
      <c r="E25" s="52">
        <f t="shared" si="2"/>
        <v>418242.70000000007</v>
      </c>
      <c r="F25" s="52">
        <f t="shared" si="2"/>
        <v>3499.84</v>
      </c>
      <c r="G25" s="52">
        <f t="shared" si="2"/>
        <v>184823.00000000003</v>
      </c>
      <c r="H25" s="52">
        <f t="shared" si="2"/>
        <v>148245.62</v>
      </c>
      <c r="I25" s="52">
        <f t="shared" si="2"/>
        <v>36577.380000000005</v>
      </c>
      <c r="J25" s="7"/>
      <c r="K25" s="8"/>
    </row>
    <row r="26" spans="1:11" s="4" customFormat="1" ht="9.75" customHeight="1">
      <c r="A26" s="19"/>
      <c r="B26" s="53"/>
      <c r="C26" s="53"/>
      <c r="D26" s="54"/>
      <c r="E26" s="54"/>
      <c r="F26" s="54"/>
      <c r="G26" s="53"/>
      <c r="H26" s="53"/>
      <c r="I26" s="53"/>
      <c r="J26" s="13"/>
      <c r="K26" s="8"/>
    </row>
    <row r="27" spans="1:11" s="4" customFormat="1" ht="12.75">
      <c r="A27" s="55" t="s">
        <v>0</v>
      </c>
      <c r="B27" s="53"/>
      <c r="C27" s="53"/>
      <c r="D27" s="54"/>
      <c r="E27" s="54"/>
      <c r="F27" s="54"/>
      <c r="G27" s="53"/>
      <c r="H27" s="53"/>
      <c r="I27" s="53"/>
      <c r="J27" s="13"/>
      <c r="K27" s="8"/>
    </row>
    <row r="28" spans="1:11" ht="12.75">
      <c r="A28" s="55" t="s">
        <v>17</v>
      </c>
      <c r="B28" s="16" t="s">
        <v>18</v>
      </c>
      <c r="C28" s="46">
        <v>21</v>
      </c>
      <c r="D28" s="46">
        <v>17</v>
      </c>
      <c r="E28" s="46">
        <v>17</v>
      </c>
      <c r="F28" s="46"/>
      <c r="G28" s="46">
        <v>15</v>
      </c>
      <c r="H28" s="46">
        <v>15</v>
      </c>
      <c r="I28" s="46"/>
      <c r="J28" s="13"/>
      <c r="K28" s="8"/>
    </row>
    <row r="29" spans="1:11" ht="36">
      <c r="A29" s="31"/>
      <c r="B29" s="26" t="s">
        <v>13</v>
      </c>
      <c r="C29" s="47">
        <f aca="true" t="shared" si="3" ref="C29:I29">SUM(C31:C43)</f>
        <v>19024.93</v>
      </c>
      <c r="D29" s="47">
        <f t="shared" si="3"/>
        <v>7927.34</v>
      </c>
      <c r="E29" s="47">
        <f t="shared" si="3"/>
        <v>7927.34</v>
      </c>
      <c r="F29" s="47">
        <f t="shared" si="3"/>
        <v>0</v>
      </c>
      <c r="G29" s="47">
        <f t="shared" si="3"/>
        <v>16044.53</v>
      </c>
      <c r="H29" s="47">
        <f t="shared" si="3"/>
        <v>16044.53</v>
      </c>
      <c r="I29" s="47">
        <f t="shared" si="3"/>
        <v>0</v>
      </c>
      <c r="J29" s="13"/>
      <c r="K29" s="8"/>
    </row>
    <row r="30" spans="1:11" ht="11.25" customHeight="1">
      <c r="A30" s="31"/>
      <c r="B30" s="31"/>
      <c r="C30" s="16"/>
      <c r="D30" s="16"/>
      <c r="E30" s="16"/>
      <c r="F30" s="16"/>
      <c r="G30" s="16"/>
      <c r="H30" s="16"/>
      <c r="I30" s="16"/>
      <c r="J30" s="7"/>
      <c r="K30" s="8"/>
    </row>
    <row r="31" spans="1:11" ht="12.75">
      <c r="A31" s="31" t="s">
        <v>27</v>
      </c>
      <c r="B31" s="32"/>
      <c r="C31" s="56"/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13"/>
      <c r="K31" s="8"/>
    </row>
    <row r="32" spans="1:11" ht="12.75">
      <c r="A32" s="31" t="s">
        <v>29</v>
      </c>
      <c r="B32" s="32"/>
      <c r="C32" s="34">
        <v>1801.45</v>
      </c>
      <c r="D32" s="34">
        <v>3181.42</v>
      </c>
      <c r="E32" s="34">
        <v>3181.42</v>
      </c>
      <c r="F32" s="34"/>
      <c r="G32" s="34">
        <v>476.53</v>
      </c>
      <c r="H32" s="34">
        <v>476.53</v>
      </c>
      <c r="I32" s="34"/>
      <c r="J32" s="13"/>
      <c r="K32" s="8"/>
    </row>
    <row r="33" spans="1:11" ht="12.75">
      <c r="A33" s="31" t="s">
        <v>26</v>
      </c>
      <c r="B33" s="32"/>
      <c r="C33" s="35">
        <v>17223.48</v>
      </c>
      <c r="D33" s="35">
        <v>4745.92</v>
      </c>
      <c r="E33" s="35">
        <v>4745.92</v>
      </c>
      <c r="F33" s="35"/>
      <c r="G33" s="35">
        <v>8000</v>
      </c>
      <c r="H33" s="35">
        <v>8000</v>
      </c>
      <c r="I33" s="35"/>
      <c r="J33" s="14"/>
      <c r="K33" s="8"/>
    </row>
    <row r="34" spans="1:11" ht="12.75">
      <c r="A34" s="31" t="s">
        <v>1</v>
      </c>
      <c r="B34" s="32"/>
      <c r="C34" s="57"/>
      <c r="D34" s="36">
        <v>0</v>
      </c>
      <c r="E34" s="36">
        <v>0</v>
      </c>
      <c r="F34" s="36">
        <v>0</v>
      </c>
      <c r="G34" s="36">
        <v>5000</v>
      </c>
      <c r="H34" s="36">
        <v>5000</v>
      </c>
      <c r="I34" s="36"/>
      <c r="J34" s="14"/>
      <c r="K34" s="8"/>
    </row>
    <row r="35" spans="1:11" ht="12.75">
      <c r="A35" s="31" t="s">
        <v>5</v>
      </c>
      <c r="B35" s="32"/>
      <c r="C35" s="58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  <c r="J35" s="14"/>
      <c r="K35" s="8"/>
    </row>
    <row r="36" spans="1:11" ht="12.75">
      <c r="A36" s="31" t="s">
        <v>20</v>
      </c>
      <c r="B36" s="32"/>
      <c r="C36" s="59"/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/>
      <c r="J36" s="14"/>
      <c r="K36" s="8"/>
    </row>
    <row r="37" spans="1:11" ht="12.75">
      <c r="A37" s="31" t="s">
        <v>19</v>
      </c>
      <c r="B37" s="32"/>
      <c r="C37" s="60"/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/>
      <c r="J37" s="14"/>
      <c r="K37" s="8"/>
    </row>
    <row r="38" spans="1:11" ht="12.75">
      <c r="A38" s="31" t="s">
        <v>2</v>
      </c>
      <c r="B38" s="32"/>
      <c r="C38" s="61"/>
      <c r="D38" s="40">
        <v>0</v>
      </c>
      <c r="E38" s="40">
        <v>0</v>
      </c>
      <c r="F38" s="40">
        <v>0</v>
      </c>
      <c r="G38" s="40">
        <v>2568</v>
      </c>
      <c r="H38" s="40">
        <v>2568</v>
      </c>
      <c r="I38" s="40"/>
      <c r="J38" s="14"/>
      <c r="K38" s="8"/>
    </row>
    <row r="39" spans="1:11" ht="12.75">
      <c r="A39" s="31" t="s">
        <v>23</v>
      </c>
      <c r="B39" s="32"/>
      <c r="C39" s="62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13"/>
      <c r="K39" s="8"/>
    </row>
    <row r="40" spans="1:11" ht="12.75">
      <c r="A40" s="31" t="s">
        <v>24</v>
      </c>
      <c r="B40" s="32"/>
      <c r="C40" s="62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13"/>
      <c r="K40" s="8"/>
    </row>
    <row r="41" spans="1:11" ht="12.75">
      <c r="A41" s="31" t="s">
        <v>25</v>
      </c>
      <c r="B41" s="32"/>
      <c r="C41" s="62"/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13"/>
      <c r="K41" s="8"/>
    </row>
    <row r="42" spans="1:11" ht="12.75">
      <c r="A42" s="84" t="s">
        <v>16</v>
      </c>
      <c r="B42" s="32"/>
      <c r="C42" s="17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13"/>
      <c r="K42" s="8"/>
    </row>
    <row r="43" spans="1:11" ht="13.5" customHeight="1">
      <c r="A43" s="31" t="s">
        <v>21</v>
      </c>
      <c r="B43" s="32"/>
      <c r="C43" s="18">
        <v>0</v>
      </c>
      <c r="D43" s="63">
        <v>0</v>
      </c>
      <c r="E43" s="63">
        <v>0</v>
      </c>
      <c r="F43" s="63">
        <v>0</v>
      </c>
      <c r="G43" s="43">
        <v>0</v>
      </c>
      <c r="H43" s="43">
        <v>0</v>
      </c>
      <c r="I43" s="43">
        <v>0</v>
      </c>
      <c r="J43" s="11"/>
      <c r="K43" s="8"/>
    </row>
    <row r="44" spans="1:11" ht="7.5" customHeight="1">
      <c r="A44" s="19"/>
      <c r="B44" s="16"/>
      <c r="C44" s="16"/>
      <c r="D44" s="44"/>
      <c r="E44" s="44"/>
      <c r="F44" s="44"/>
      <c r="G44" s="45"/>
      <c r="H44" s="45"/>
      <c r="I44" s="45"/>
      <c r="J44" s="13"/>
      <c r="K44" s="8"/>
    </row>
    <row r="45" spans="1:11" ht="12.75">
      <c r="A45" s="19" t="s">
        <v>22</v>
      </c>
      <c r="B45" s="16" t="s">
        <v>18</v>
      </c>
      <c r="C45" s="46">
        <v>41</v>
      </c>
      <c r="D45" s="46">
        <v>33</v>
      </c>
      <c r="E45" s="46">
        <v>32</v>
      </c>
      <c r="F45" s="46">
        <v>1</v>
      </c>
      <c r="G45" s="46">
        <v>64</v>
      </c>
      <c r="H45" s="46">
        <v>48</v>
      </c>
      <c r="I45" s="46">
        <v>16</v>
      </c>
      <c r="J45" s="13"/>
      <c r="K45" s="8"/>
    </row>
    <row r="46" spans="1:11" ht="36">
      <c r="A46" s="19"/>
      <c r="B46" s="26" t="s">
        <v>13</v>
      </c>
      <c r="C46" s="47">
        <f aca="true" t="shared" si="4" ref="C46:I46">SUM(C48:C49)</f>
        <v>14670.89</v>
      </c>
      <c r="D46" s="47">
        <f t="shared" si="4"/>
        <v>20027.32</v>
      </c>
      <c r="E46" s="47">
        <f t="shared" si="4"/>
        <v>19290.5</v>
      </c>
      <c r="F46" s="47">
        <f t="shared" si="4"/>
        <v>736.82</v>
      </c>
      <c r="G46" s="47">
        <f t="shared" si="4"/>
        <v>38278.61</v>
      </c>
      <c r="H46" s="47">
        <f t="shared" si="4"/>
        <v>27564.23</v>
      </c>
      <c r="I46" s="47">
        <f t="shared" si="4"/>
        <v>10714.38</v>
      </c>
      <c r="J46" s="13"/>
      <c r="K46" s="8"/>
    </row>
    <row r="47" spans="1:11" ht="12.75">
      <c r="A47" s="19"/>
      <c r="B47" s="16"/>
      <c r="C47" s="16"/>
      <c r="D47" s="16"/>
      <c r="E47" s="16"/>
      <c r="F47" s="16"/>
      <c r="G47" s="16"/>
      <c r="H47" s="16"/>
      <c r="I47" s="16"/>
      <c r="J47" s="13"/>
      <c r="K47" s="8"/>
    </row>
    <row r="48" spans="1:11" ht="12.75">
      <c r="A48" s="31" t="s">
        <v>3</v>
      </c>
      <c r="B48" s="32"/>
      <c r="C48" s="48"/>
      <c r="D48" s="48">
        <v>0</v>
      </c>
      <c r="E48" s="48">
        <v>0</v>
      </c>
      <c r="F48" s="48">
        <v>0</v>
      </c>
      <c r="G48" s="49">
        <v>0</v>
      </c>
      <c r="H48" s="49">
        <v>0</v>
      </c>
      <c r="I48" s="49">
        <v>0</v>
      </c>
      <c r="J48" s="15"/>
      <c r="K48" s="8"/>
    </row>
    <row r="49" spans="1:11" ht="12.75">
      <c r="A49" s="31" t="s">
        <v>4</v>
      </c>
      <c r="B49" s="32"/>
      <c r="C49" s="51">
        <v>14670.89</v>
      </c>
      <c r="D49" s="64">
        <v>20027.32</v>
      </c>
      <c r="E49" s="64">
        <v>19290.5</v>
      </c>
      <c r="F49" s="64">
        <v>736.82</v>
      </c>
      <c r="G49" s="51">
        <v>38278.61</v>
      </c>
      <c r="H49" s="51">
        <v>27564.23</v>
      </c>
      <c r="I49" s="51">
        <v>10714.38</v>
      </c>
      <c r="J49" s="15"/>
      <c r="K49" s="8"/>
    </row>
    <row r="50" spans="1:11" ht="12.75">
      <c r="A50" s="78"/>
      <c r="B50" s="65"/>
      <c r="C50" s="6">
        <f aca="true" t="shared" si="5" ref="C50:I50">C29+C46</f>
        <v>33695.82</v>
      </c>
      <c r="D50" s="6">
        <f t="shared" si="5"/>
        <v>27954.66</v>
      </c>
      <c r="E50" s="6">
        <f t="shared" si="5"/>
        <v>27217.84</v>
      </c>
      <c r="F50" s="6">
        <f t="shared" si="5"/>
        <v>736.82</v>
      </c>
      <c r="G50" s="6">
        <f t="shared" si="5"/>
        <v>54323.14</v>
      </c>
      <c r="H50" s="6">
        <f t="shared" si="5"/>
        <v>43608.76</v>
      </c>
      <c r="I50" s="79">
        <f t="shared" si="5"/>
        <v>10714.38</v>
      </c>
      <c r="J50" s="7"/>
      <c r="K50" s="8"/>
    </row>
    <row r="51" spans="1:11" ht="6.75" customHeight="1">
      <c r="A51" s="78"/>
      <c r="B51" s="65"/>
      <c r="C51" s="65"/>
      <c r="D51" s="6"/>
      <c r="E51" s="6"/>
      <c r="F51" s="6"/>
      <c r="G51" s="6"/>
      <c r="H51" s="6"/>
      <c r="I51" s="79"/>
      <c r="J51" s="7"/>
      <c r="K51" s="8"/>
    </row>
    <row r="52" spans="1:11" ht="41.25" customHeight="1">
      <c r="A52" s="66"/>
      <c r="B52" s="67"/>
      <c r="C52" s="20" t="s">
        <v>9</v>
      </c>
      <c r="D52" s="21" t="s">
        <v>10</v>
      </c>
      <c r="E52" s="22" t="s">
        <v>11</v>
      </c>
      <c r="F52" s="22" t="s">
        <v>12</v>
      </c>
      <c r="G52" s="21" t="s">
        <v>8</v>
      </c>
      <c r="H52" s="22" t="s">
        <v>14</v>
      </c>
      <c r="I52" s="22" t="s">
        <v>15</v>
      </c>
      <c r="J52" s="9"/>
      <c r="K52" s="8"/>
    </row>
    <row r="53" spans="1:11" ht="12.75">
      <c r="A53" s="68" t="s">
        <v>30</v>
      </c>
      <c r="B53" s="69"/>
      <c r="C53" s="70">
        <f aca="true" t="shared" si="6" ref="C53:I53">C25+C50</f>
        <v>213363.39</v>
      </c>
      <c r="D53" s="71">
        <f t="shared" si="6"/>
        <v>449697.2</v>
      </c>
      <c r="E53" s="71">
        <f t="shared" si="6"/>
        <v>445460.5400000001</v>
      </c>
      <c r="F53" s="71">
        <f t="shared" si="6"/>
        <v>4236.66</v>
      </c>
      <c r="G53" s="72">
        <f t="shared" si="6"/>
        <v>239146.14</v>
      </c>
      <c r="H53" s="72">
        <f t="shared" si="6"/>
        <v>191854.38</v>
      </c>
      <c r="I53" s="71">
        <f t="shared" si="6"/>
        <v>47291.76</v>
      </c>
      <c r="J53" s="12"/>
      <c r="K53" s="8"/>
    </row>
    <row r="54" spans="1:11" ht="12.75">
      <c r="A54" s="73"/>
      <c r="B54" s="74"/>
      <c r="C54" s="75"/>
      <c r="D54" s="76"/>
      <c r="E54" s="76"/>
      <c r="F54" s="76"/>
      <c r="G54" s="77"/>
      <c r="H54" s="77"/>
      <c r="I54" s="80"/>
      <c r="J54" s="8"/>
      <c r="K54" s="8"/>
    </row>
    <row r="55" spans="10:15" ht="12.75">
      <c r="J55" s="3"/>
      <c r="K55" s="3"/>
      <c r="L55" s="2"/>
      <c r="M55" s="2"/>
      <c r="N55" s="2"/>
      <c r="O55" s="2"/>
    </row>
    <row r="56" spans="10:15" ht="12.75">
      <c r="J56" s="3"/>
      <c r="K56" s="3"/>
      <c r="L56" s="2"/>
      <c r="M56" s="2"/>
      <c r="N56" s="2"/>
      <c r="O56" s="2"/>
    </row>
    <row r="57" spans="10:15" ht="12.75">
      <c r="J57" s="2"/>
      <c r="K57" s="2"/>
      <c r="L57" s="2"/>
      <c r="M57" s="2"/>
      <c r="N57" s="2"/>
      <c r="O57" s="2"/>
    </row>
    <row r="58" spans="10:15" ht="12.75">
      <c r="J58" s="2"/>
      <c r="K58" s="2"/>
      <c r="L58" s="2"/>
      <c r="M58" s="2"/>
      <c r="N58" s="2"/>
      <c r="O58" s="2"/>
    </row>
    <row r="59" spans="10:15" ht="12.75">
      <c r="J59" s="2"/>
      <c r="K59" s="2"/>
      <c r="L59" s="2"/>
      <c r="M59" s="2"/>
      <c r="N59" s="2"/>
      <c r="O59" s="2"/>
    </row>
    <row r="60" spans="10:15" ht="12.75">
      <c r="J60" s="2"/>
      <c r="K60" s="2"/>
      <c r="L60" s="2"/>
      <c r="M60" s="2"/>
      <c r="N60" s="2"/>
      <c r="O60" s="2"/>
    </row>
    <row r="61" spans="10:15" ht="12.75">
      <c r="J61" s="2"/>
      <c r="K61" s="2"/>
      <c r="L61" s="2"/>
      <c r="M61" s="2"/>
      <c r="N61" s="2"/>
      <c r="O61" s="2"/>
    </row>
    <row r="62" spans="10:15" ht="12.75">
      <c r="J62" s="2"/>
      <c r="K62" s="2"/>
      <c r="L62" s="2"/>
      <c r="M62" s="2"/>
      <c r="N62" s="2"/>
      <c r="O62" s="2"/>
    </row>
    <row r="63" spans="10:15" ht="12.75">
      <c r="J63" s="2"/>
      <c r="K63" s="2"/>
      <c r="L63" s="2"/>
      <c r="M63" s="2"/>
      <c r="N63" s="2"/>
      <c r="O63" s="2"/>
    </row>
    <row r="64" spans="10:15" ht="12.75">
      <c r="J64" s="2"/>
      <c r="K64" s="2"/>
      <c r="L64" s="2"/>
      <c r="M64" s="2"/>
      <c r="N64" s="2"/>
      <c r="O64" s="2"/>
    </row>
    <row r="65" spans="10:15" ht="12.75">
      <c r="J65" s="2"/>
      <c r="K65" s="2"/>
      <c r="L65" s="2"/>
      <c r="M65" s="2"/>
      <c r="N65" s="2"/>
      <c r="O65" s="2"/>
    </row>
    <row r="66" spans="10:15" ht="12.75">
      <c r="J66" s="2"/>
      <c r="K66" s="2"/>
      <c r="L66" s="2"/>
      <c r="M66" s="2"/>
      <c r="N66" s="2"/>
      <c r="O66" s="2"/>
    </row>
    <row r="67" spans="10:15" ht="12.75">
      <c r="J67" s="2"/>
      <c r="K67" s="2"/>
      <c r="L67" s="2"/>
      <c r="M67" s="2"/>
      <c r="N67" s="2"/>
      <c r="O67" s="2"/>
    </row>
    <row r="68" spans="10:15" ht="12.75">
      <c r="J68" s="2"/>
      <c r="K68" s="2"/>
      <c r="L68" s="2"/>
      <c r="M68" s="2"/>
      <c r="N68" s="2"/>
      <c r="O68" s="2"/>
    </row>
    <row r="69" spans="10:15" ht="12.75">
      <c r="J69" s="2"/>
      <c r="K69" s="2"/>
      <c r="L69" s="2"/>
      <c r="M69" s="2"/>
      <c r="N69" s="2"/>
      <c r="O69" s="2"/>
    </row>
    <row r="70" spans="10:15" ht="12.75">
      <c r="J70" s="2"/>
      <c r="K70" s="2"/>
      <c r="L70" s="2"/>
      <c r="M70" s="2"/>
      <c r="N70" s="2"/>
      <c r="O70" s="2"/>
    </row>
    <row r="71" spans="10:15" ht="12.75">
      <c r="J71" s="2"/>
      <c r="K71" s="2"/>
      <c r="L71" s="2"/>
      <c r="M71" s="2"/>
      <c r="N71" s="2"/>
      <c r="O71" s="2"/>
    </row>
    <row r="72" spans="10:15" ht="12.75">
      <c r="J72" s="2"/>
      <c r="K72" s="2"/>
      <c r="L72" s="2"/>
      <c r="M72" s="2"/>
      <c r="N72" s="2"/>
      <c r="O72" s="2"/>
    </row>
    <row r="73" spans="10:15" ht="12.75">
      <c r="J73" s="2"/>
      <c r="K73" s="2"/>
      <c r="L73" s="2"/>
      <c r="M73" s="2"/>
      <c r="N73" s="2"/>
      <c r="O73" s="2"/>
    </row>
    <row r="74" spans="10:15" ht="12.75">
      <c r="J74" s="2"/>
      <c r="K74" s="2"/>
      <c r="L74" s="2"/>
      <c r="M74" s="2"/>
      <c r="N74" s="2"/>
      <c r="O74" s="2"/>
    </row>
    <row r="75" spans="10:15" ht="12.75">
      <c r="J75" s="2"/>
      <c r="K75" s="2"/>
      <c r="L75" s="2"/>
      <c r="M75" s="2"/>
      <c r="N75" s="2"/>
      <c r="O75" s="2"/>
    </row>
    <row r="76" spans="10:15" ht="12.75">
      <c r="J76" s="2"/>
      <c r="K76" s="2"/>
      <c r="L76" s="2"/>
      <c r="M76" s="2"/>
      <c r="N76" s="2"/>
      <c r="O76" s="2"/>
    </row>
    <row r="77" spans="10:15" ht="12.75">
      <c r="J77" s="2"/>
      <c r="K77" s="2"/>
      <c r="L77" s="2"/>
      <c r="M77" s="2"/>
      <c r="N77" s="2"/>
      <c r="O77" s="2"/>
    </row>
    <row r="78" spans="10:15" ht="12.75">
      <c r="J78" s="2"/>
      <c r="K78" s="2"/>
      <c r="L78" s="2"/>
      <c r="M78" s="2"/>
      <c r="N78" s="2"/>
      <c r="O78" s="2"/>
    </row>
    <row r="79" spans="10:15" ht="12.75">
      <c r="J79" s="2"/>
      <c r="K79" s="2"/>
      <c r="L79" s="2"/>
      <c r="M79" s="2"/>
      <c r="N79" s="2"/>
      <c r="O79" s="2"/>
    </row>
    <row r="80" spans="10:15" ht="12.75">
      <c r="J80" s="2"/>
      <c r="K80" s="2"/>
      <c r="L80" s="2"/>
      <c r="M80" s="2"/>
      <c r="N80" s="2"/>
      <c r="O80" s="2"/>
    </row>
    <row r="81" spans="10:15" ht="12.75">
      <c r="J81" s="2"/>
      <c r="K81" s="2"/>
      <c r="L81" s="2"/>
      <c r="M81" s="2"/>
      <c r="N81" s="2"/>
      <c r="O81" s="2"/>
    </row>
    <row r="82" spans="10:15" ht="12.75">
      <c r="J82" s="2"/>
      <c r="K82" s="2"/>
      <c r="L82" s="2"/>
      <c r="M82" s="2"/>
      <c r="N82" s="2"/>
      <c r="O82" s="2"/>
    </row>
    <row r="83" spans="10:15" ht="12.75">
      <c r="J83" s="2"/>
      <c r="K83" s="2"/>
      <c r="L83" s="2"/>
      <c r="M83" s="2"/>
      <c r="N83" s="2"/>
      <c r="O83" s="2"/>
    </row>
    <row r="84" spans="10:15" ht="12.75">
      <c r="J84" s="2"/>
      <c r="K84" s="2"/>
      <c r="L84" s="2"/>
      <c r="M84" s="2"/>
      <c r="N84" s="2"/>
      <c r="O84" s="2"/>
    </row>
    <row r="85" spans="10:15" ht="12.75">
      <c r="J85" s="2"/>
      <c r="K85" s="2"/>
      <c r="L85" s="2"/>
      <c r="M85" s="2"/>
      <c r="N85" s="2"/>
      <c r="O85" s="2"/>
    </row>
    <row r="86" spans="10:15" ht="12.75">
      <c r="J86" s="2"/>
      <c r="K86" s="2"/>
      <c r="L86" s="2"/>
      <c r="M86" s="2"/>
      <c r="N86" s="2"/>
      <c r="O86" s="2"/>
    </row>
    <row r="87" spans="10:15" ht="12.75">
      <c r="J87" s="2"/>
      <c r="K87" s="2"/>
      <c r="L87" s="2"/>
      <c r="M87" s="2"/>
      <c r="N87" s="2"/>
      <c r="O87" s="2"/>
    </row>
  </sheetData>
  <sheetProtection/>
  <mergeCells count="1">
    <mergeCell ref="A1:C1"/>
  </mergeCells>
  <printOptions horizontalCentered="1"/>
  <pageMargins left="0.6299212598425197" right="0.6299212598425197" top="1.05" bottom="0.984251968503937" header="0.65" footer="0.5118110236220472"/>
  <pageSetup horizontalDpi="600" verticalDpi="600" orientation="landscape" paperSize="9" scale="88" r:id="rId1"/>
  <headerFooter alignWithMargins="0">
    <oddHeader>&amp;L&amp;"Arial CE,Pogrubiony"
&amp;CPrzetarg na kompleksowe na „Kompleksowe ubezpieczenie mienia i odpowiedzialności cywilnej Gminy Police wraz z jednostkami organizacyjnymi, pomocniczymi oraz Ochotniczymi Strażami Pożarnymi” - znak sprawy: FN-341/3/2010.</oddHeader>
    <oddFooter>&amp;C&amp;P/&amp;N&amp;R&amp;P/&amp;N</oddFooter>
  </headerFooter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Akma-Brokers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joanna</cp:lastModifiedBy>
  <cp:lastPrinted>2010-10-15T06:54:57Z</cp:lastPrinted>
  <dcterms:created xsi:type="dcterms:W3CDTF">2005-04-28T14:00:45Z</dcterms:created>
  <dcterms:modified xsi:type="dcterms:W3CDTF">2010-10-15T06:55:23Z</dcterms:modified>
  <cp:category/>
  <cp:version/>
  <cp:contentType/>
  <cp:contentStatus/>
</cp:coreProperties>
</file>