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Szamba" sheetId="1" r:id="rId1"/>
    <sheet name="Kabiny wc" sheetId="2" r:id="rId2"/>
  </sheets>
  <definedNames>
    <definedName name="_xlnm.Print_Area" localSheetId="0">'Szamba'!$A:$H</definedName>
  </definedNames>
  <calcPr fullCalcOnLoad="1"/>
</workbook>
</file>

<file path=xl/sharedStrings.xml><?xml version="1.0" encoding="utf-8"?>
<sst xmlns="http://schemas.openxmlformats.org/spreadsheetml/2006/main" count="160" uniqueCount="91">
  <si>
    <t xml:space="preserve">WYKAZ  ADRESÓW  WYWOZU  NIECZYSTOŚCI   PŁYNNYCH </t>
  </si>
  <si>
    <t xml:space="preserve">Budynki  administrowane przez  ZGKiM </t>
  </si>
  <si>
    <t xml:space="preserve"> </t>
  </si>
  <si>
    <t>Miejscowość</t>
  </si>
  <si>
    <t>Pojemność</t>
  </si>
  <si>
    <t xml:space="preserve">Budynki przypisane do </t>
  </si>
  <si>
    <t xml:space="preserve">Średnia </t>
  </si>
  <si>
    <t xml:space="preserve">Średni koszt </t>
  </si>
  <si>
    <t>L.p.</t>
  </si>
  <si>
    <t>lokalizacja</t>
  </si>
  <si>
    <t xml:space="preserve">szamba </t>
  </si>
  <si>
    <t xml:space="preserve">budynku </t>
  </si>
  <si>
    <t xml:space="preserve">miejsca  odbioru  ścieków </t>
  </si>
  <si>
    <t xml:space="preserve">ilość ścieków </t>
  </si>
  <si>
    <t>w m-cu</t>
  </si>
  <si>
    <t>zbiornika</t>
  </si>
  <si>
    <t>w m-cu w m3</t>
  </si>
  <si>
    <t>POLICE</t>
  </si>
  <si>
    <t>Goleniowska 1</t>
  </si>
  <si>
    <t>Przęsocińska 11</t>
  </si>
  <si>
    <t>Przęsocińska  11</t>
  </si>
  <si>
    <t>Woj. Polskiego 39</t>
  </si>
  <si>
    <t>Do rozbiórki</t>
  </si>
  <si>
    <t>Woj. Polskiego 83</t>
  </si>
  <si>
    <t>REJON   I</t>
  </si>
  <si>
    <t>Police razem:</t>
  </si>
  <si>
    <t>WSIE</t>
  </si>
  <si>
    <t>Przęsocin</t>
  </si>
  <si>
    <t>Centralna 16</t>
  </si>
  <si>
    <t>Tanowo</t>
  </si>
  <si>
    <t>Szczecińska 16</t>
  </si>
  <si>
    <t>Szczecińska 20</t>
  </si>
  <si>
    <t>Policka 4</t>
  </si>
  <si>
    <t>Siedlice</t>
  </si>
  <si>
    <t>Policka 20</t>
  </si>
  <si>
    <t>Kopernika 5</t>
  </si>
  <si>
    <t>REJON  III</t>
  </si>
  <si>
    <t>Wsie  razem:</t>
  </si>
  <si>
    <t>TRZEBIEŻ</t>
  </si>
  <si>
    <t>Kwiatkowskiego 5</t>
  </si>
  <si>
    <t>REJON  IV</t>
  </si>
  <si>
    <t>Trzebież</t>
  </si>
  <si>
    <t>OGÓŁEM</t>
  </si>
  <si>
    <t>ROCZNIE</t>
  </si>
  <si>
    <t>WYKAZ  ADRESÓW BUDYNKÓW  WYPOSAŻONYCH</t>
  </si>
  <si>
    <t xml:space="preserve">W  KABINY   WC </t>
  </si>
  <si>
    <t xml:space="preserve">       ADRES</t>
  </si>
  <si>
    <t xml:space="preserve">Ilość </t>
  </si>
  <si>
    <t xml:space="preserve">Częstotliwość </t>
  </si>
  <si>
    <t xml:space="preserve">Średnia ilość </t>
  </si>
  <si>
    <t xml:space="preserve">Miejscowość </t>
  </si>
  <si>
    <t xml:space="preserve">Ulica </t>
  </si>
  <si>
    <t xml:space="preserve">kabin  WC </t>
  </si>
  <si>
    <t>odbioru nieczyst.</t>
  </si>
  <si>
    <t xml:space="preserve">Police </t>
  </si>
  <si>
    <t>Asfaltowa 1</t>
  </si>
  <si>
    <t xml:space="preserve">Na  zgłoszenie </t>
  </si>
  <si>
    <t>Goleniowska 6</t>
  </si>
  <si>
    <t>Grunwaldzka 15,17</t>
  </si>
  <si>
    <t>Kościszki 40</t>
  </si>
  <si>
    <t>Kościuszki 53</t>
  </si>
  <si>
    <t xml:space="preserve">Mireckiego 1 </t>
  </si>
  <si>
    <t>Starzyńskiego 5</t>
  </si>
  <si>
    <t>Starzyńskiego 6</t>
  </si>
  <si>
    <t>Polna  3-5-7</t>
  </si>
  <si>
    <t>Woj.Polskiego  16</t>
  </si>
  <si>
    <t xml:space="preserve">Police - Jasienica </t>
  </si>
  <si>
    <t>Anny 1,3</t>
  </si>
  <si>
    <t>Broniewskiego 1,2,3</t>
  </si>
  <si>
    <t>Dworcowa 2</t>
  </si>
  <si>
    <t>Kopernika 3,4</t>
  </si>
  <si>
    <t>Piastów  7, 8,9,11,34,36,39,43</t>
  </si>
  <si>
    <t>Podgórna 13,14,15,16,</t>
  </si>
  <si>
    <t>Dolna  15</t>
  </si>
  <si>
    <t>Kościuszki  26</t>
  </si>
  <si>
    <t>Kwiatkowskiego 4,5</t>
  </si>
  <si>
    <t>Leśna  7</t>
  </si>
  <si>
    <t>Polna   38</t>
  </si>
  <si>
    <t>Rybacka  4</t>
  </si>
  <si>
    <t>WOP 26</t>
  </si>
  <si>
    <t>WOP 30</t>
  </si>
  <si>
    <t>WOP 17</t>
  </si>
  <si>
    <t xml:space="preserve">Trzeszczyn </t>
  </si>
  <si>
    <t>Żymierskiego 3</t>
  </si>
  <si>
    <t xml:space="preserve">Przęsocin </t>
  </si>
  <si>
    <t>Centralna  16</t>
  </si>
  <si>
    <t>Polna 1</t>
  </si>
  <si>
    <t>Nr . ew</t>
  </si>
  <si>
    <t xml:space="preserve">wg adresu </t>
  </si>
  <si>
    <r>
      <t>w m-cu w m</t>
    </r>
    <r>
      <rPr>
        <vertAlign val="superscript"/>
        <sz val="10"/>
        <rFont val="Arial CE"/>
        <family val="0"/>
      </rPr>
      <t>3</t>
    </r>
  </si>
  <si>
    <r>
      <t>w m</t>
    </r>
    <r>
      <rPr>
        <vertAlign val="superscript"/>
        <sz val="10"/>
        <rFont val="Arial CE"/>
        <family val="0"/>
      </rPr>
      <t>3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</si>
</sst>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\(#,##0\)"/>
    <numFmt numFmtId="165" formatCode="#,##0.0_);\(#,##0.0\)"/>
    <numFmt numFmtId="166" formatCode="0.00_)"/>
    <numFmt numFmtId="167" formatCode="#,##0.00_);\(#,##0.00\)"/>
    <numFmt numFmtId="168" formatCode="#,##0.0"/>
    <numFmt numFmtId="169" formatCode="0.0"/>
    <numFmt numFmtId="170" formatCode="#,##0.0\ &quot;zł&quot;"/>
    <numFmt numFmtId="171" formatCode="#,##0.00\ &quot;zł&quot;"/>
    <numFmt numFmtId="172" formatCode="_-* #,##0.000\ _z_ł_-;\-* #,##0.000\ _z_ł_-;_-* &quot;-&quot;???\ _z_ł_-;_-@_-"/>
    <numFmt numFmtId="173" formatCode="#,##0.00_ ;\-#,##0.00\ "/>
    <numFmt numFmtId="174" formatCode="0.000000000000"/>
    <numFmt numFmtId="175" formatCode="0.000"/>
    <numFmt numFmtId="176" formatCode="0.0000"/>
  </numFmts>
  <fonts count="12">
    <font>
      <sz val="10"/>
      <name val="Arial CE"/>
      <family val="0"/>
    </font>
    <font>
      <sz val="12"/>
      <name val="Helv"/>
      <family val="0"/>
    </font>
    <font>
      <sz val="8"/>
      <name val="Helv"/>
      <family val="0"/>
    </font>
    <font>
      <sz val="10"/>
      <name val="Helv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0"/>
      <name val="Helv"/>
      <family val="0"/>
    </font>
    <font>
      <sz val="10"/>
      <color indexed="10"/>
      <name val="Helv"/>
      <family val="0"/>
    </font>
    <font>
      <b/>
      <sz val="18"/>
      <name val="Helv"/>
      <family val="0"/>
    </font>
    <font>
      <b/>
      <sz val="20"/>
      <name val="Helv"/>
      <family val="0"/>
    </font>
    <font>
      <sz val="20"/>
      <name val="Helv"/>
      <family val="0"/>
    </font>
    <font>
      <vertAlign val="superscript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24">
      <alignment/>
      <protection/>
    </xf>
    <xf numFmtId="0" fontId="1" fillId="0" borderId="0" xfId="24" applyBorder="1">
      <alignment/>
      <protection/>
    </xf>
    <xf numFmtId="0" fontId="3" fillId="0" borderId="0" xfId="24" applyFont="1">
      <alignment/>
      <protection/>
    </xf>
    <xf numFmtId="0" fontId="3" fillId="0" borderId="0" xfId="24" applyFont="1" applyBorder="1">
      <alignment/>
      <protection/>
    </xf>
    <xf numFmtId="4" fontId="0" fillId="0" borderId="1" xfId="24" applyNumberFormat="1" applyFont="1" applyBorder="1" applyAlignment="1" applyProtection="1">
      <alignment horizontal="left"/>
      <protection/>
    </xf>
    <xf numFmtId="4" fontId="0" fillId="0" borderId="2" xfId="24" applyNumberFormat="1" applyFont="1" applyBorder="1" applyAlignment="1" applyProtection="1">
      <alignment horizontal="center"/>
      <protection/>
    </xf>
    <xf numFmtId="4" fontId="0" fillId="0" borderId="3" xfId="24" applyNumberFormat="1" applyFont="1" applyBorder="1" applyAlignment="1" applyProtection="1">
      <alignment horizontal="left"/>
      <protection/>
    </xf>
    <xf numFmtId="4" fontId="0" fillId="0" borderId="4" xfId="24" applyNumberFormat="1" applyFont="1" applyBorder="1" applyAlignment="1" applyProtection="1">
      <alignment horizontal="center"/>
      <protection/>
    </xf>
    <xf numFmtId="4" fontId="0" fillId="0" borderId="5" xfId="24" applyNumberFormat="1" applyFont="1" applyBorder="1" applyAlignment="1" applyProtection="1">
      <alignment horizontal="center"/>
      <protection/>
    </xf>
    <xf numFmtId="4" fontId="0" fillId="0" borderId="6" xfId="24" applyNumberFormat="1" applyFont="1" applyBorder="1" applyAlignment="1" applyProtection="1">
      <alignment horizontal="center"/>
      <protection/>
    </xf>
    <xf numFmtId="4" fontId="0" fillId="0" borderId="0" xfId="24" applyNumberFormat="1" applyFont="1" applyBorder="1" applyAlignment="1" applyProtection="1">
      <alignment horizontal="center"/>
      <protection/>
    </xf>
    <xf numFmtId="4" fontId="0" fillId="0" borderId="7" xfId="24" applyNumberFormat="1" applyFont="1" applyBorder="1" applyAlignment="1" applyProtection="1">
      <alignment horizontal="center"/>
      <protection/>
    </xf>
    <xf numFmtId="4" fontId="0" fillId="0" borderId="8" xfId="24" applyNumberFormat="1" applyFont="1" applyBorder="1" applyAlignment="1" applyProtection="1">
      <alignment horizontal="center"/>
      <protection/>
    </xf>
    <xf numFmtId="4" fontId="0" fillId="0" borderId="9" xfId="24" applyNumberFormat="1" applyFont="1" applyBorder="1" applyAlignment="1" applyProtection="1">
      <alignment horizontal="center"/>
      <protection/>
    </xf>
    <xf numFmtId="4" fontId="0" fillId="0" borderId="6" xfId="24" applyNumberFormat="1" applyFont="1" applyBorder="1">
      <alignment/>
      <protection/>
    </xf>
    <xf numFmtId="4" fontId="0" fillId="0" borderId="8" xfId="24" applyNumberFormat="1" applyFont="1" applyBorder="1">
      <alignment/>
      <protection/>
    </xf>
    <xf numFmtId="1" fontId="0" fillId="0" borderId="10" xfId="24" applyNumberFormat="1" applyFont="1" applyBorder="1" applyAlignment="1">
      <alignment horizontal="center"/>
      <protection/>
    </xf>
    <xf numFmtId="1" fontId="0" fillId="0" borderId="11" xfId="24" applyNumberFormat="1" applyFont="1" applyBorder="1" applyAlignment="1" applyProtection="1">
      <alignment horizontal="center"/>
      <protection/>
    </xf>
    <xf numFmtId="1" fontId="0" fillId="0" borderId="12" xfId="24" applyNumberFormat="1" applyFont="1" applyBorder="1" applyAlignment="1">
      <alignment horizontal="center"/>
      <protection/>
    </xf>
    <xf numFmtId="1" fontId="0" fillId="0" borderId="13" xfId="24" applyNumberFormat="1" applyFont="1" applyBorder="1" applyAlignment="1">
      <alignment horizontal="center"/>
      <protection/>
    </xf>
    <xf numFmtId="1" fontId="0" fillId="0" borderId="13" xfId="24" applyNumberFormat="1" applyFont="1" applyBorder="1" applyAlignment="1" applyProtection="1">
      <alignment horizontal="center"/>
      <protection/>
    </xf>
    <xf numFmtId="1" fontId="0" fillId="0" borderId="14" xfId="24" applyNumberFormat="1" applyFont="1" applyBorder="1" applyAlignment="1" applyProtection="1">
      <alignment horizontal="center"/>
      <protection/>
    </xf>
    <xf numFmtId="1" fontId="3" fillId="0" borderId="0" xfId="24" applyNumberFormat="1" applyFont="1" applyBorder="1" applyAlignment="1">
      <alignment horizontal="center"/>
      <protection/>
    </xf>
    <xf numFmtId="3" fontId="0" fillId="0" borderId="1" xfId="24" applyNumberFormat="1" applyFont="1" applyBorder="1">
      <alignment/>
      <protection/>
    </xf>
    <xf numFmtId="3" fontId="0" fillId="0" borderId="2" xfId="24" applyNumberFormat="1" applyFont="1" applyBorder="1">
      <alignment/>
      <protection/>
    </xf>
    <xf numFmtId="3" fontId="0" fillId="0" borderId="3" xfId="24" applyNumberFormat="1" applyFont="1" applyBorder="1">
      <alignment/>
      <protection/>
    </xf>
    <xf numFmtId="3" fontId="0" fillId="0" borderId="4" xfId="24" applyNumberFormat="1" applyFont="1" applyBorder="1">
      <alignment/>
      <protection/>
    </xf>
    <xf numFmtId="4" fontId="4" fillId="0" borderId="15" xfId="24" applyNumberFormat="1" applyFont="1" applyBorder="1" applyAlignment="1" applyProtection="1">
      <alignment horizontal="center"/>
      <protection/>
    </xf>
    <xf numFmtId="4" fontId="4" fillId="0" borderId="5" xfId="24" applyNumberFormat="1" applyFont="1" applyBorder="1">
      <alignment/>
      <protection/>
    </xf>
    <xf numFmtId="4" fontId="4" fillId="0" borderId="9" xfId="24" applyNumberFormat="1" applyFont="1" applyBorder="1">
      <alignment/>
      <protection/>
    </xf>
    <xf numFmtId="3" fontId="0" fillId="0" borderId="16" xfId="24" applyNumberFormat="1" applyFont="1" applyBorder="1" applyProtection="1">
      <alignment/>
      <protection/>
    </xf>
    <xf numFmtId="4" fontId="0" fillId="0" borderId="17" xfId="24" applyNumberFormat="1" applyFont="1" applyBorder="1" applyAlignment="1" applyProtection="1">
      <alignment horizontal="left"/>
      <protection/>
    </xf>
    <xf numFmtId="168" fontId="4" fillId="0" borderId="18" xfId="24" applyNumberFormat="1" applyFont="1" applyBorder="1" applyAlignment="1" applyProtection="1">
      <alignment horizontal="center"/>
      <protection/>
    </xf>
    <xf numFmtId="3" fontId="0" fillId="0" borderId="19" xfId="24" applyNumberFormat="1" applyFont="1" applyBorder="1" applyProtection="1">
      <alignment/>
      <protection/>
    </xf>
    <xf numFmtId="4" fontId="0" fillId="0" borderId="19" xfId="24" applyNumberFormat="1" applyFont="1" applyBorder="1" applyAlignment="1" applyProtection="1">
      <alignment horizontal="left"/>
      <protection/>
    </xf>
    <xf numFmtId="168" fontId="4" fillId="0" borderId="20" xfId="24" applyNumberFormat="1" applyFont="1" applyBorder="1" applyAlignment="1" applyProtection="1">
      <alignment horizontal="center"/>
      <protection/>
    </xf>
    <xf numFmtId="168" fontId="4" fillId="0" borderId="9" xfId="24" applyNumberFormat="1" applyFont="1" applyBorder="1" applyAlignment="1" applyProtection="1">
      <alignment horizontal="center"/>
      <protection/>
    </xf>
    <xf numFmtId="4" fontId="0" fillId="0" borderId="18" xfId="24" applyNumberFormat="1" applyFont="1" applyBorder="1" applyAlignment="1" applyProtection="1">
      <alignment horizontal="left"/>
      <protection/>
    </xf>
    <xf numFmtId="3" fontId="0" fillId="0" borderId="18" xfId="24" applyNumberFormat="1" applyFont="1" applyBorder="1" applyProtection="1">
      <alignment/>
      <protection/>
    </xf>
    <xf numFmtId="168" fontId="4" fillId="0" borderId="21" xfId="24" applyNumberFormat="1" applyFont="1" applyBorder="1" applyAlignment="1" applyProtection="1">
      <alignment horizontal="center"/>
      <protection/>
    </xf>
    <xf numFmtId="3" fontId="0" fillId="0" borderId="10" xfId="24" applyNumberFormat="1" applyFont="1" applyBorder="1" applyProtection="1">
      <alignment/>
      <protection/>
    </xf>
    <xf numFmtId="3" fontId="4" fillId="0" borderId="11" xfId="24" applyNumberFormat="1" applyFont="1" applyBorder="1" applyProtection="1">
      <alignment/>
      <protection/>
    </xf>
    <xf numFmtId="3" fontId="0" fillId="0" borderId="12" xfId="24" applyNumberFormat="1" applyFont="1" applyBorder="1" applyAlignment="1" applyProtection="1">
      <alignment horizontal="center"/>
      <protection/>
    </xf>
    <xf numFmtId="3" fontId="0" fillId="0" borderId="13" xfId="24" applyNumberFormat="1" applyFont="1" applyBorder="1" applyProtection="1">
      <alignment/>
      <protection/>
    </xf>
    <xf numFmtId="4" fontId="0" fillId="0" borderId="13" xfId="24" applyNumberFormat="1" applyFont="1" applyBorder="1" applyAlignment="1" applyProtection="1">
      <alignment horizontal="center"/>
      <protection/>
    </xf>
    <xf numFmtId="168" fontId="4" fillId="0" borderId="14" xfId="24" applyNumberFormat="1" applyFont="1" applyBorder="1" applyAlignment="1" applyProtection="1">
      <alignment horizontal="center"/>
      <protection/>
    </xf>
    <xf numFmtId="3" fontId="0" fillId="0" borderId="1" xfId="24" applyNumberFormat="1" applyFont="1" applyBorder="1" applyProtection="1">
      <alignment/>
      <protection/>
    </xf>
    <xf numFmtId="3" fontId="0" fillId="0" borderId="0" xfId="24" applyNumberFormat="1" applyFont="1" applyBorder="1">
      <alignment/>
      <protection/>
    </xf>
    <xf numFmtId="3" fontId="0" fillId="0" borderId="7" xfId="24" applyNumberFormat="1" applyFont="1" applyBorder="1">
      <alignment/>
      <protection/>
    </xf>
    <xf numFmtId="3" fontId="0" fillId="0" borderId="8" xfId="24" applyNumberFormat="1" applyFont="1" applyBorder="1">
      <alignment/>
      <protection/>
    </xf>
    <xf numFmtId="4" fontId="4" fillId="0" borderId="22" xfId="24" applyNumberFormat="1" applyFont="1" applyBorder="1" applyAlignment="1" applyProtection="1">
      <alignment horizontal="center"/>
      <protection/>
    </xf>
    <xf numFmtId="3" fontId="0" fillId="0" borderId="6" xfId="24" applyNumberFormat="1" applyFont="1" applyBorder="1" applyProtection="1">
      <alignment/>
      <protection/>
    </xf>
    <xf numFmtId="4" fontId="5" fillId="0" borderId="17" xfId="24" applyNumberFormat="1" applyFont="1" applyBorder="1" applyAlignment="1" applyProtection="1">
      <alignment horizontal="left"/>
      <protection/>
    </xf>
    <xf numFmtId="3" fontId="0" fillId="0" borderId="18" xfId="24" applyNumberFormat="1" applyFont="1" applyBorder="1">
      <alignment/>
      <protection/>
    </xf>
    <xf numFmtId="3" fontId="0" fillId="0" borderId="19" xfId="24" applyNumberFormat="1" applyFont="1" applyBorder="1">
      <alignment/>
      <protection/>
    </xf>
    <xf numFmtId="4" fontId="5" fillId="0" borderId="19" xfId="24" applyNumberFormat="1" applyFont="1" applyBorder="1" applyAlignment="1" applyProtection="1">
      <alignment horizontal="left"/>
      <protection/>
    </xf>
    <xf numFmtId="3" fontId="0" fillId="0" borderId="23" xfId="24" applyNumberFormat="1" applyFont="1" applyBorder="1">
      <alignment/>
      <protection/>
    </xf>
    <xf numFmtId="168" fontId="4" fillId="0" borderId="18" xfId="24" applyNumberFormat="1" applyFont="1" applyBorder="1" applyAlignment="1">
      <alignment horizontal="center"/>
      <protection/>
    </xf>
    <xf numFmtId="3" fontId="0" fillId="0" borderId="16" xfId="24" applyNumberFormat="1" applyFont="1" applyBorder="1">
      <alignment/>
      <protection/>
    </xf>
    <xf numFmtId="3" fontId="0" fillId="0" borderId="12" xfId="24" applyNumberFormat="1" applyFont="1" applyBorder="1" applyProtection="1">
      <alignment/>
      <protection/>
    </xf>
    <xf numFmtId="3" fontId="0" fillId="0" borderId="24" xfId="24" applyNumberFormat="1" applyFont="1" applyBorder="1" applyProtection="1">
      <alignment/>
      <protection/>
    </xf>
    <xf numFmtId="3" fontId="0" fillId="0" borderId="17" xfId="24" applyNumberFormat="1" applyFont="1" applyBorder="1">
      <alignment/>
      <protection/>
    </xf>
    <xf numFmtId="4" fontId="0" fillId="0" borderId="19" xfId="24" applyNumberFormat="1" applyFont="1" applyBorder="1">
      <alignment/>
      <protection/>
    </xf>
    <xf numFmtId="3" fontId="4" fillId="0" borderId="25" xfId="24" applyNumberFormat="1" applyFont="1" applyBorder="1" applyProtection="1">
      <alignment/>
      <protection/>
    </xf>
    <xf numFmtId="3" fontId="4" fillId="0" borderId="26" xfId="24" applyNumberFormat="1" applyFont="1" applyBorder="1" applyProtection="1">
      <alignment/>
      <protection/>
    </xf>
    <xf numFmtId="3" fontId="4" fillId="0" borderId="22" xfId="24" applyNumberFormat="1" applyFont="1" applyBorder="1" applyProtection="1">
      <alignment/>
      <protection/>
    </xf>
    <xf numFmtId="3" fontId="4" fillId="0" borderId="27" xfId="24" applyNumberFormat="1" applyFont="1" applyBorder="1" applyProtection="1">
      <alignment/>
      <protection/>
    </xf>
    <xf numFmtId="4" fontId="0" fillId="0" borderId="27" xfId="24" applyNumberFormat="1" applyFont="1" applyBorder="1" applyAlignment="1" applyProtection="1">
      <alignment horizontal="center"/>
      <protection/>
    </xf>
    <xf numFmtId="168" fontId="4" fillId="0" borderId="28" xfId="24" applyNumberFormat="1" applyFont="1" applyBorder="1" applyAlignment="1" applyProtection="1">
      <alignment horizontal="center"/>
      <protection/>
    </xf>
    <xf numFmtId="0" fontId="1" fillId="0" borderId="29" xfId="24" applyBorder="1">
      <alignment/>
      <protection/>
    </xf>
    <xf numFmtId="0" fontId="1" fillId="0" borderId="30" xfId="24" applyBorder="1">
      <alignment/>
      <protection/>
    </xf>
    <xf numFmtId="0" fontId="6" fillId="0" borderId="30" xfId="24" applyFont="1" applyBorder="1" applyAlignment="1">
      <alignment horizontal="center"/>
      <protection/>
    </xf>
    <xf numFmtId="168" fontId="4" fillId="0" borderId="31" xfId="24" applyNumberFormat="1" applyFont="1" applyBorder="1" applyAlignment="1" applyProtection="1">
      <alignment horizontal="center"/>
      <protection/>
    </xf>
    <xf numFmtId="168" fontId="4" fillId="0" borderId="0" xfId="24" applyNumberFormat="1" applyFont="1" applyBorder="1" applyAlignment="1" applyProtection="1">
      <alignment horizontal="center"/>
      <protection/>
    </xf>
    <xf numFmtId="2" fontId="1" fillId="0" borderId="0" xfId="24" applyNumberFormat="1" applyBorder="1">
      <alignment/>
      <protection/>
    </xf>
    <xf numFmtId="4" fontId="4" fillId="0" borderId="7" xfId="24" applyNumberFormat="1" applyFont="1" applyBorder="1" applyAlignment="1" applyProtection="1">
      <alignment horizontal="center"/>
      <protection/>
    </xf>
    <xf numFmtId="0" fontId="6" fillId="0" borderId="0" xfId="24" applyFont="1">
      <alignment/>
      <protection/>
    </xf>
    <xf numFmtId="0" fontId="6" fillId="0" borderId="32" xfId="24" applyFont="1" applyBorder="1">
      <alignment/>
      <protection/>
    </xf>
    <xf numFmtId="0" fontId="6" fillId="0" borderId="33" xfId="24" applyFont="1" applyBorder="1" applyAlignment="1">
      <alignment horizontal="center"/>
      <protection/>
    </xf>
    <xf numFmtId="0" fontId="6" fillId="0" borderId="34" xfId="24" applyFont="1" applyBorder="1">
      <alignment/>
      <protection/>
    </xf>
    <xf numFmtId="4" fontId="4" fillId="0" borderId="35" xfId="24" applyNumberFormat="1" applyFont="1" applyBorder="1" applyAlignment="1" applyProtection="1">
      <alignment horizontal="center"/>
      <protection/>
    </xf>
    <xf numFmtId="4" fontId="4" fillId="0" borderId="36" xfId="24" applyNumberFormat="1" applyFont="1" applyBorder="1" applyAlignment="1" applyProtection="1">
      <alignment horizontal="center"/>
      <protection/>
    </xf>
    <xf numFmtId="0" fontId="6" fillId="0" borderId="37" xfId="24" applyFont="1" applyBorder="1">
      <alignment/>
      <protection/>
    </xf>
    <xf numFmtId="0" fontId="6" fillId="0" borderId="38" xfId="24" applyFont="1" applyBorder="1">
      <alignment/>
      <protection/>
    </xf>
    <xf numFmtId="0" fontId="6" fillId="0" borderId="39" xfId="24" applyFont="1" applyBorder="1">
      <alignment/>
      <protection/>
    </xf>
    <xf numFmtId="4" fontId="4" fillId="0" borderId="40" xfId="24" applyNumberFormat="1" applyFont="1" applyBorder="1" applyAlignment="1" applyProtection="1">
      <alignment horizontal="center"/>
      <protection/>
    </xf>
    <xf numFmtId="0" fontId="6" fillId="0" borderId="38" xfId="24" applyFont="1" applyBorder="1" applyAlignment="1">
      <alignment horizontal="center"/>
      <protection/>
    </xf>
    <xf numFmtId="0" fontId="3" fillId="0" borderId="37" xfId="24" applyFont="1" applyBorder="1" applyAlignment="1">
      <alignment/>
      <protection/>
    </xf>
    <xf numFmtId="0" fontId="3" fillId="0" borderId="37" xfId="24" applyFont="1" applyBorder="1" applyAlignment="1">
      <alignment horizontal="center"/>
      <protection/>
    </xf>
    <xf numFmtId="0" fontId="3" fillId="0" borderId="39" xfId="24" applyFont="1" applyBorder="1">
      <alignment/>
      <protection/>
    </xf>
    <xf numFmtId="2" fontId="3" fillId="0" borderId="37" xfId="24" applyNumberFormat="1" applyFont="1" applyBorder="1" applyAlignment="1">
      <alignment horizontal="center"/>
      <protection/>
    </xf>
    <xf numFmtId="0" fontId="3" fillId="0" borderId="37" xfId="24" applyFont="1" applyBorder="1">
      <alignment/>
      <protection/>
    </xf>
    <xf numFmtId="0" fontId="7" fillId="0" borderId="37" xfId="24" applyFont="1" applyBorder="1" applyAlignment="1">
      <alignment horizontal="center"/>
      <protection/>
    </xf>
    <xf numFmtId="0" fontId="3" fillId="2" borderId="37" xfId="24" applyFont="1" applyFill="1" applyBorder="1">
      <alignment/>
      <protection/>
    </xf>
    <xf numFmtId="0" fontId="3" fillId="2" borderId="37" xfId="24" applyFont="1" applyFill="1" applyBorder="1" applyAlignment="1">
      <alignment horizontal="center"/>
      <protection/>
    </xf>
    <xf numFmtId="0" fontId="3" fillId="2" borderId="39" xfId="24" applyFont="1" applyFill="1" applyBorder="1">
      <alignment/>
      <protection/>
    </xf>
    <xf numFmtId="0" fontId="3" fillId="0" borderId="37" xfId="24" applyFont="1" applyFill="1" applyBorder="1">
      <alignment/>
      <protection/>
    </xf>
    <xf numFmtId="0" fontId="3" fillId="0" borderId="37" xfId="24" applyFont="1" applyFill="1" applyBorder="1" applyAlignment="1">
      <alignment horizontal="center"/>
      <protection/>
    </xf>
    <xf numFmtId="0" fontId="3" fillId="0" borderId="39" xfId="24" applyFont="1" applyFill="1" applyBorder="1">
      <alignment/>
      <protection/>
    </xf>
    <xf numFmtId="0" fontId="8" fillId="0" borderId="0" xfId="24" applyFont="1">
      <alignment/>
      <protection/>
    </xf>
    <xf numFmtId="0" fontId="9" fillId="0" borderId="0" xfId="24" applyFont="1">
      <alignment/>
      <protection/>
    </xf>
    <xf numFmtId="0" fontId="10" fillId="0" borderId="0" xfId="24" applyFont="1">
      <alignment/>
      <protection/>
    </xf>
    <xf numFmtId="0" fontId="3" fillId="0" borderId="41" xfId="24" applyFont="1" applyBorder="1">
      <alignment/>
      <protection/>
    </xf>
    <xf numFmtId="0" fontId="3" fillId="0" borderId="41" xfId="24" applyFont="1" applyBorder="1" applyAlignment="1">
      <alignment horizontal="center"/>
      <protection/>
    </xf>
    <xf numFmtId="0" fontId="3" fillId="0" borderId="42" xfId="24" applyFont="1" applyBorder="1">
      <alignment/>
      <protection/>
    </xf>
    <xf numFmtId="0" fontId="3" fillId="0" borderId="38" xfId="24" applyFont="1" applyBorder="1">
      <alignment/>
      <protection/>
    </xf>
    <xf numFmtId="2" fontId="3" fillId="0" borderId="38" xfId="24" applyNumberFormat="1" applyFont="1" applyBorder="1" applyAlignment="1">
      <alignment horizontal="center"/>
      <protection/>
    </xf>
    <xf numFmtId="0" fontId="1" fillId="0" borderId="38" xfId="24" applyBorder="1">
      <alignment/>
      <protection/>
    </xf>
    <xf numFmtId="0" fontId="6" fillId="0" borderId="38" xfId="24" applyFont="1" applyFill="1" applyBorder="1">
      <alignment/>
      <protection/>
    </xf>
    <xf numFmtId="169" fontId="6" fillId="0" borderId="38" xfId="24" applyNumberFormat="1" applyFont="1" applyFill="1" applyBorder="1" applyAlignment="1">
      <alignment horizontal="center"/>
      <protection/>
    </xf>
    <xf numFmtId="2" fontId="6" fillId="0" borderId="38" xfId="24" applyNumberFormat="1" applyFont="1" applyFill="1" applyBorder="1" applyAlignment="1">
      <alignment horizontal="center"/>
      <protection/>
    </xf>
    <xf numFmtId="0" fontId="6" fillId="0" borderId="33" xfId="24" applyFont="1" applyBorder="1" applyAlignment="1">
      <alignment horizontal="center"/>
      <protection/>
    </xf>
    <xf numFmtId="0" fontId="6" fillId="0" borderId="43" xfId="24" applyFont="1" applyBorder="1" applyAlignment="1">
      <alignment horizontal="center"/>
      <protection/>
    </xf>
    <xf numFmtId="4" fontId="0" fillId="0" borderId="7" xfId="24" applyNumberFormat="1" applyFont="1" applyBorder="1" applyAlignment="1">
      <alignment horizontal="center"/>
      <protection/>
    </xf>
  </cellXfs>
  <cellStyles count="14">
    <cellStyle name="Normal" xfId="0"/>
    <cellStyle name="Comma" xfId="15"/>
    <cellStyle name="Comma [0]" xfId="16"/>
    <cellStyle name="Normal - Styl1" xfId="17"/>
    <cellStyle name="Normal - Styl2" xfId="18"/>
    <cellStyle name="Normal - Styl3" xfId="19"/>
    <cellStyle name="Normal - Styl4" xfId="20"/>
    <cellStyle name="Normal - Styl5" xfId="21"/>
    <cellStyle name="Normal - Styl6" xfId="22"/>
    <cellStyle name="Normal - Styl7" xfId="23"/>
    <cellStyle name="Normalny_2009_POPR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Zeros="0" tabSelected="1" workbookViewId="0" topLeftCell="A8">
      <selection activeCell="C6" sqref="C6"/>
    </sheetView>
  </sheetViews>
  <sheetFormatPr defaultColWidth="9.00390625" defaultRowHeight="12.75"/>
  <cols>
    <col min="1" max="1" width="3.75390625" style="1" customWidth="1"/>
    <col min="2" max="2" width="16.25390625" style="1" customWidth="1"/>
    <col min="3" max="3" width="11.125" style="1" customWidth="1"/>
    <col min="4" max="4" width="9.375" style="1" customWidth="1"/>
    <col min="5" max="5" width="22.875" style="1" customWidth="1"/>
    <col min="6" max="7" width="14.125" style="1" customWidth="1"/>
    <col min="8" max="16384" width="11.375" style="1" customWidth="1"/>
  </cols>
  <sheetData>
    <row r="1" spans="2:8" ht="15.75">
      <c r="B1" s="1" t="s">
        <v>0</v>
      </c>
      <c r="H1" s="2"/>
    </row>
    <row r="2" spans="1:8" ht="16.5" thickBot="1">
      <c r="A2" s="3"/>
      <c r="B2" s="3" t="s">
        <v>1</v>
      </c>
      <c r="C2" s="3"/>
      <c r="D2" s="3"/>
      <c r="E2" s="3"/>
      <c r="F2" s="3"/>
      <c r="G2" s="3"/>
      <c r="H2" s="4"/>
    </row>
    <row r="3" spans="1:8" ht="15.75">
      <c r="A3" s="5" t="s">
        <v>2</v>
      </c>
      <c r="B3" s="6" t="s">
        <v>3</v>
      </c>
      <c r="C3" s="7" t="s">
        <v>4</v>
      </c>
      <c r="D3" s="8" t="s">
        <v>87</v>
      </c>
      <c r="E3" s="8" t="s">
        <v>5</v>
      </c>
      <c r="F3" s="9" t="s">
        <v>6</v>
      </c>
      <c r="G3" s="9" t="s">
        <v>7</v>
      </c>
      <c r="H3" s="4"/>
    </row>
    <row r="4" spans="1:8" ht="15.75">
      <c r="A4" s="10" t="s">
        <v>8</v>
      </c>
      <c r="B4" s="11" t="s">
        <v>9</v>
      </c>
      <c r="C4" s="12" t="s">
        <v>10</v>
      </c>
      <c r="D4" s="13" t="s">
        <v>11</v>
      </c>
      <c r="E4" s="13" t="s">
        <v>12</v>
      </c>
      <c r="F4" s="14" t="s">
        <v>13</v>
      </c>
      <c r="G4" s="14" t="s">
        <v>14</v>
      </c>
      <c r="H4" s="4"/>
    </row>
    <row r="5" spans="1:8" ht="16.5" thickBot="1">
      <c r="A5" s="15"/>
      <c r="B5" s="11" t="s">
        <v>15</v>
      </c>
      <c r="C5" s="114" t="s">
        <v>90</v>
      </c>
      <c r="D5" s="16"/>
      <c r="E5" s="13" t="s">
        <v>88</v>
      </c>
      <c r="F5" s="14" t="s">
        <v>89</v>
      </c>
      <c r="G5" s="14"/>
      <c r="H5" s="4"/>
    </row>
    <row r="6" spans="1:8" ht="16.5" thickBot="1">
      <c r="A6" s="17">
        <v>1</v>
      </c>
      <c r="B6" s="18">
        <v>2</v>
      </c>
      <c r="C6" s="19">
        <v>3</v>
      </c>
      <c r="D6" s="20">
        <v>4</v>
      </c>
      <c r="E6" s="21">
        <v>5</v>
      </c>
      <c r="F6" s="22">
        <v>6</v>
      </c>
      <c r="G6" s="22">
        <v>7</v>
      </c>
      <c r="H6" s="23"/>
    </row>
    <row r="7" spans="1:8" ht="15.75">
      <c r="A7" s="24"/>
      <c r="B7" s="25"/>
      <c r="C7" s="26"/>
      <c r="D7" s="27"/>
      <c r="E7" s="28" t="s">
        <v>17</v>
      </c>
      <c r="F7" s="29"/>
      <c r="G7" s="30"/>
      <c r="H7" s="4"/>
    </row>
    <row r="8" spans="1:8" ht="15.75">
      <c r="A8" s="31">
        <v>1</v>
      </c>
      <c r="B8" s="32" t="s">
        <v>18</v>
      </c>
      <c r="C8" s="33">
        <v>22.5</v>
      </c>
      <c r="D8" s="34">
        <v>3046</v>
      </c>
      <c r="E8" s="35" t="s">
        <v>18</v>
      </c>
      <c r="F8" s="36">
        <v>39</v>
      </c>
      <c r="G8" s="37">
        <f>F8*16.52</f>
        <v>644.28</v>
      </c>
      <c r="H8" s="4"/>
    </row>
    <row r="9" spans="1:8" ht="15.75">
      <c r="A9" s="31">
        <v>2</v>
      </c>
      <c r="B9" s="32" t="s">
        <v>19</v>
      </c>
      <c r="C9" s="33"/>
      <c r="D9" s="34">
        <v>3217</v>
      </c>
      <c r="E9" s="35" t="s">
        <v>20</v>
      </c>
      <c r="F9" s="36">
        <v>58.1</v>
      </c>
      <c r="G9" s="37">
        <f>F9*16.52</f>
        <v>959.812</v>
      </c>
      <c r="H9" s="4"/>
    </row>
    <row r="10" spans="1:8" ht="15.75">
      <c r="A10" s="31">
        <v>3</v>
      </c>
      <c r="B10" s="32" t="s">
        <v>21</v>
      </c>
      <c r="C10" s="33">
        <v>7.5</v>
      </c>
      <c r="D10" s="34">
        <v>3146</v>
      </c>
      <c r="E10" s="35" t="s">
        <v>21</v>
      </c>
      <c r="F10" s="36">
        <v>25.7</v>
      </c>
      <c r="G10" s="37">
        <f>F10*16.52</f>
        <v>424.56399999999996</v>
      </c>
      <c r="H10" s="4" t="s">
        <v>22</v>
      </c>
    </row>
    <row r="11" spans="1:8" ht="16.5" thickBot="1">
      <c r="A11" s="31">
        <v>4</v>
      </c>
      <c r="B11" s="32" t="s">
        <v>23</v>
      </c>
      <c r="C11" s="33">
        <v>22.5</v>
      </c>
      <c r="D11" s="34">
        <v>3153</v>
      </c>
      <c r="E11" s="35" t="s">
        <v>23</v>
      </c>
      <c r="F11" s="36">
        <v>34.5</v>
      </c>
      <c r="G11" s="37">
        <f>F11*16.52</f>
        <v>569.9399999999999</v>
      </c>
      <c r="H11" s="4"/>
    </row>
    <row r="12" spans="1:8" ht="16.5" thickBot="1">
      <c r="A12" s="41"/>
      <c r="B12" s="42" t="s">
        <v>24</v>
      </c>
      <c r="C12" s="43"/>
      <c r="D12" s="44"/>
      <c r="E12" s="45" t="s">
        <v>25</v>
      </c>
      <c r="F12" s="46">
        <f>SUM(F8:F11)</f>
        <v>157.3</v>
      </c>
      <c r="G12" s="46">
        <f>SUM(G8:G11)</f>
        <v>2598.596</v>
      </c>
      <c r="H12" s="4"/>
    </row>
    <row r="13" spans="1:8" ht="15.75">
      <c r="A13" s="47"/>
      <c r="B13" s="48"/>
      <c r="C13" s="49"/>
      <c r="D13" s="50"/>
      <c r="E13" s="51" t="s">
        <v>26</v>
      </c>
      <c r="F13" s="37"/>
      <c r="G13" s="37"/>
      <c r="H13" s="4"/>
    </row>
    <row r="14" spans="1:8" ht="15.75">
      <c r="A14" s="52"/>
      <c r="B14" s="53" t="s">
        <v>27</v>
      </c>
      <c r="C14" s="54"/>
      <c r="D14" s="55"/>
      <c r="E14" s="56" t="s">
        <v>27</v>
      </c>
      <c r="F14" s="36"/>
      <c r="G14" s="37"/>
      <c r="H14" s="4"/>
    </row>
    <row r="15" spans="1:8" ht="15.75">
      <c r="A15" s="52">
        <v>1</v>
      </c>
      <c r="B15" s="32" t="s">
        <v>28</v>
      </c>
      <c r="C15" s="33">
        <v>37.5</v>
      </c>
      <c r="D15" s="34">
        <v>3023</v>
      </c>
      <c r="E15" s="35" t="s">
        <v>28</v>
      </c>
      <c r="F15" s="36">
        <v>44.1</v>
      </c>
      <c r="G15" s="37">
        <f>F15*16.52</f>
        <v>728.532</v>
      </c>
      <c r="H15" s="4"/>
    </row>
    <row r="16" spans="1:8" ht="15.75">
      <c r="A16" s="57"/>
      <c r="B16" s="53" t="s">
        <v>29</v>
      </c>
      <c r="C16" s="58"/>
      <c r="D16" s="55"/>
      <c r="E16" s="56" t="s">
        <v>29</v>
      </c>
      <c r="F16" s="36"/>
      <c r="G16" s="37"/>
      <c r="H16" s="4"/>
    </row>
    <row r="17" spans="1:8" ht="15.75">
      <c r="A17" s="59">
        <v>2</v>
      </c>
      <c r="B17" s="32" t="s">
        <v>30</v>
      </c>
      <c r="C17" s="33">
        <v>22.5</v>
      </c>
      <c r="D17" s="34">
        <v>3199</v>
      </c>
      <c r="E17" s="35" t="s">
        <v>30</v>
      </c>
      <c r="F17" s="36">
        <v>33.1</v>
      </c>
      <c r="G17" s="37">
        <f>F17*16.52</f>
        <v>546.812</v>
      </c>
      <c r="H17" s="4"/>
    </row>
    <row r="18" spans="1:8" ht="15.75">
      <c r="A18" s="31">
        <v>3</v>
      </c>
      <c r="B18" s="32" t="s">
        <v>31</v>
      </c>
      <c r="C18" s="33">
        <v>15</v>
      </c>
      <c r="D18" s="34">
        <v>3120</v>
      </c>
      <c r="E18" s="35" t="s">
        <v>31</v>
      </c>
      <c r="F18" s="36">
        <v>32.95</v>
      </c>
      <c r="G18" s="37">
        <f>F18*16.52</f>
        <v>544.3340000000001</v>
      </c>
      <c r="H18" s="4"/>
    </row>
    <row r="19" spans="1:8" ht="15.75">
      <c r="A19" s="59">
        <v>4</v>
      </c>
      <c r="B19" s="32" t="s">
        <v>32</v>
      </c>
      <c r="C19" s="33"/>
      <c r="D19" s="34">
        <v>100002</v>
      </c>
      <c r="E19" s="35" t="s">
        <v>32</v>
      </c>
      <c r="F19" s="36">
        <v>2.05</v>
      </c>
      <c r="G19" s="37">
        <f>F19*16.52</f>
        <v>33.866</v>
      </c>
      <c r="H19" s="4"/>
    </row>
    <row r="20" spans="1:8" ht="15.75">
      <c r="A20" s="61"/>
      <c r="B20" s="53" t="s">
        <v>33</v>
      </c>
      <c r="C20" s="58"/>
      <c r="D20" s="55"/>
      <c r="E20" s="56" t="s">
        <v>33</v>
      </c>
      <c r="F20" s="36"/>
      <c r="G20" s="37"/>
      <c r="H20" s="4"/>
    </row>
    <row r="21" spans="1:8" ht="15.75">
      <c r="A21" s="31">
        <v>5</v>
      </c>
      <c r="B21" s="32" t="s">
        <v>34</v>
      </c>
      <c r="C21" s="33">
        <v>30</v>
      </c>
      <c r="D21" s="34">
        <v>3163</v>
      </c>
      <c r="E21" s="35" t="s">
        <v>34</v>
      </c>
      <c r="F21" s="36">
        <v>5.82</v>
      </c>
      <c r="G21" s="37">
        <f>F21*16.52</f>
        <v>96.1464</v>
      </c>
      <c r="H21" s="4"/>
    </row>
    <row r="22" spans="1:8" ht="16.5" thickBot="1">
      <c r="A22" s="31"/>
      <c r="B22" s="62"/>
      <c r="C22" s="58"/>
      <c r="D22" s="55"/>
      <c r="E22" s="63"/>
      <c r="F22" s="36"/>
      <c r="G22" s="37"/>
      <c r="H22" s="4"/>
    </row>
    <row r="23" spans="1:8" ht="16.5" thickBot="1">
      <c r="A23" s="41"/>
      <c r="B23" s="42" t="s">
        <v>36</v>
      </c>
      <c r="C23" s="60"/>
      <c r="D23" s="44"/>
      <c r="E23" s="45" t="s">
        <v>37</v>
      </c>
      <c r="F23" s="46">
        <f>SUM(F14:F22)</f>
        <v>118.02000000000001</v>
      </c>
      <c r="G23" s="46">
        <f>SUM(G14:G22)</f>
        <v>1949.6904000000002</v>
      </c>
      <c r="H23" s="4"/>
    </row>
    <row r="24" spans="1:8" ht="15.75">
      <c r="A24" s="31"/>
      <c r="B24" s="48"/>
      <c r="C24" s="49"/>
      <c r="D24" s="50"/>
      <c r="E24" s="51" t="s">
        <v>38</v>
      </c>
      <c r="F24" s="37"/>
      <c r="G24" s="37"/>
      <c r="H24" s="4"/>
    </row>
    <row r="25" spans="1:8" ht="16.5" thickBot="1">
      <c r="A25" s="59">
        <v>1</v>
      </c>
      <c r="B25" s="38" t="s">
        <v>39</v>
      </c>
      <c r="C25" s="33">
        <v>60</v>
      </c>
      <c r="D25" s="39">
        <v>3174</v>
      </c>
      <c r="E25" s="38" t="s">
        <v>39</v>
      </c>
      <c r="F25" s="40">
        <v>58.66</v>
      </c>
      <c r="G25" s="37">
        <f>F25*16.52</f>
        <v>969.0631999999999</v>
      </c>
      <c r="H25" s="4"/>
    </row>
    <row r="26" spans="1:8" ht="16.5" thickBot="1">
      <c r="A26" s="41"/>
      <c r="B26" s="42" t="s">
        <v>40</v>
      </c>
      <c r="C26" s="60"/>
      <c r="D26" s="44"/>
      <c r="E26" s="45" t="s">
        <v>41</v>
      </c>
      <c r="F26" s="46">
        <f>SUM(F24:F25)</f>
        <v>58.66</v>
      </c>
      <c r="G26" s="46">
        <f>SUM(G24:G25)</f>
        <v>969.0631999999999</v>
      </c>
      <c r="H26" s="4"/>
    </row>
    <row r="27" spans="1:8" ht="15.75">
      <c r="A27" s="64"/>
      <c r="B27" s="65"/>
      <c r="C27" s="66"/>
      <c r="D27" s="67"/>
      <c r="E27" s="68" t="s">
        <v>42</v>
      </c>
      <c r="F27" s="69">
        <f>F12+F23+F26</f>
        <v>333.98</v>
      </c>
      <c r="G27" s="69">
        <f>G12+G23+G26</f>
        <v>5517.3496</v>
      </c>
      <c r="H27" s="4"/>
    </row>
    <row r="28" spans="1:8" ht="16.5" thickBot="1">
      <c r="A28" s="70"/>
      <c r="B28" s="71"/>
      <c r="C28" s="71"/>
      <c r="D28" s="71"/>
      <c r="E28" s="72" t="s">
        <v>43</v>
      </c>
      <c r="F28" s="72">
        <f>F27*12</f>
        <v>4007.76</v>
      </c>
      <c r="G28" s="73">
        <f>G27*12</f>
        <v>66208.19519999999</v>
      </c>
      <c r="H28" s="4"/>
    </row>
    <row r="29" spans="6:8" ht="15.75">
      <c r="F29" s="2"/>
      <c r="G29" s="74"/>
      <c r="H29" s="4"/>
    </row>
    <row r="30" spans="6:8" ht="15.75">
      <c r="F30" s="2"/>
      <c r="G30" s="74"/>
      <c r="H30" s="4"/>
    </row>
    <row r="31" spans="6:8" ht="15.75">
      <c r="F31" s="2"/>
      <c r="G31" s="74"/>
      <c r="H31" s="4"/>
    </row>
    <row r="32" spans="6:8" ht="15.75">
      <c r="F32" s="75"/>
      <c r="G32" s="74"/>
      <c r="H32" s="4"/>
    </row>
    <row r="33" spans="6:8" ht="15.75">
      <c r="F33" s="2"/>
      <c r="G33" s="74"/>
      <c r="H33" s="4"/>
    </row>
    <row r="34" spans="6:8" ht="15.75">
      <c r="F34" s="2"/>
      <c r="G34" s="74"/>
      <c r="H34" s="4"/>
    </row>
    <row r="35" spans="6:8" ht="15.75">
      <c r="F35" s="2"/>
      <c r="G35" s="74"/>
      <c r="H35" s="4"/>
    </row>
    <row r="36" spans="6:8" ht="15.75">
      <c r="F36" s="2"/>
      <c r="G36" s="74"/>
      <c r="H36" s="4"/>
    </row>
    <row r="37" spans="6:8" ht="15.75">
      <c r="F37" s="2"/>
      <c r="G37" s="74"/>
      <c r="H37" s="4"/>
    </row>
    <row r="38" spans="6:8" ht="15.75">
      <c r="F38" s="2"/>
      <c r="G38" s="74"/>
      <c r="H38" s="4"/>
    </row>
    <row r="39" spans="6:8" ht="15.75">
      <c r="F39" s="2"/>
      <c r="G39" s="74"/>
      <c r="H39" s="4"/>
    </row>
    <row r="40" spans="6:8" ht="15.75">
      <c r="F40" s="2"/>
      <c r="G40" s="74"/>
      <c r="H40" s="4"/>
    </row>
    <row r="41" spans="6:8" ht="15.75">
      <c r="F41" s="2"/>
      <c r="G41" s="74"/>
      <c r="H41" s="4"/>
    </row>
    <row r="42" spans="6:8" ht="15.75">
      <c r="F42" s="2"/>
      <c r="G42" s="74"/>
      <c r="H42" s="4"/>
    </row>
    <row r="43" spans="6:8" ht="15.75">
      <c r="F43" s="2"/>
      <c r="G43" s="74"/>
      <c r="H43" s="4"/>
    </row>
    <row r="44" spans="6:8" ht="15.75">
      <c r="F44" s="2"/>
      <c r="G44" s="74"/>
      <c r="H44" s="4"/>
    </row>
    <row r="45" spans="6:8" ht="15.75">
      <c r="F45" s="2"/>
      <c r="G45" s="74"/>
      <c r="H45" s="4"/>
    </row>
    <row r="46" spans="6:8" ht="15.75">
      <c r="F46" s="2"/>
      <c r="G46" s="74"/>
      <c r="H46" s="4"/>
    </row>
    <row r="47" spans="6:8" ht="15.75">
      <c r="F47" s="2"/>
      <c r="G47" s="74"/>
      <c r="H47" s="4"/>
    </row>
    <row r="48" spans="7:8" ht="15.75">
      <c r="G48" s="4"/>
      <c r="H48" s="4"/>
    </row>
    <row r="49" spans="7:8" ht="15.75">
      <c r="G49" s="3"/>
      <c r="H49" s="4"/>
    </row>
    <row r="50" spans="7:8" ht="15.75">
      <c r="G50" s="3"/>
      <c r="H50" s="4"/>
    </row>
    <row r="51" spans="7:8" ht="15.75">
      <c r="G51" s="3"/>
      <c r="H51" s="4"/>
    </row>
    <row r="52" spans="7:8" ht="15.75">
      <c r="G52" s="3"/>
      <c r="H52" s="4"/>
    </row>
    <row r="53" spans="7:8" ht="15.75">
      <c r="G53" s="3"/>
      <c r="H53" s="4"/>
    </row>
    <row r="54" spans="7:8" ht="15.75">
      <c r="G54" s="3"/>
      <c r="H54" s="4"/>
    </row>
    <row r="55" ht="15.75">
      <c r="H55" s="4"/>
    </row>
    <row r="56" ht="15.75">
      <c r="H56" s="4"/>
    </row>
    <row r="57" ht="15.75">
      <c r="H57" s="4"/>
    </row>
    <row r="58" ht="15.75">
      <c r="H58" s="4"/>
    </row>
    <row r="59" ht="15.75">
      <c r="H59" s="4"/>
    </row>
    <row r="60" ht="15.75">
      <c r="H60" s="4"/>
    </row>
    <row r="61" ht="15.75">
      <c r="H61" s="4"/>
    </row>
    <row r="62" ht="15.75">
      <c r="H62" s="4"/>
    </row>
    <row r="63" ht="15.75">
      <c r="H63" s="4"/>
    </row>
    <row r="64" ht="15.75">
      <c r="H64" s="4"/>
    </row>
    <row r="65" ht="15.75">
      <c r="H65" s="4"/>
    </row>
    <row r="66" ht="15.75">
      <c r="H66" s="4"/>
    </row>
    <row r="67" ht="15.75">
      <c r="H67" s="4"/>
    </row>
    <row r="68" ht="15.75">
      <c r="H68" s="4"/>
    </row>
    <row r="69" ht="15.75">
      <c r="H69" s="4"/>
    </row>
    <row r="70" ht="15.75">
      <c r="H70" s="4"/>
    </row>
    <row r="71" ht="15.75">
      <c r="H71" s="4"/>
    </row>
    <row r="72" ht="15.75">
      <c r="H72" s="3"/>
    </row>
    <row r="73" ht="15.75">
      <c r="H73" s="3"/>
    </row>
    <row r="74" ht="15.75">
      <c r="H74" s="3"/>
    </row>
    <row r="75" ht="15.75">
      <c r="H75" s="3"/>
    </row>
    <row r="76" ht="15.75">
      <c r="H76" s="3"/>
    </row>
    <row r="77" ht="15.75">
      <c r="H77" s="3"/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8"/>
  <sheetViews>
    <sheetView workbookViewId="0" topLeftCell="A1">
      <selection activeCell="E40" sqref="E40"/>
    </sheetView>
  </sheetViews>
  <sheetFormatPr defaultColWidth="9.00390625" defaultRowHeight="12.75"/>
  <cols>
    <col min="1" max="1" width="3.00390625" style="1" bestFit="1" customWidth="1"/>
    <col min="2" max="2" width="16.00390625" style="1" customWidth="1"/>
    <col min="3" max="3" width="25.125" style="1" customWidth="1"/>
    <col min="4" max="4" width="0" style="1" hidden="1" customWidth="1"/>
    <col min="5" max="5" width="19.375" style="1" customWidth="1"/>
    <col min="6" max="6" width="16.625" style="1" bestFit="1" customWidth="1"/>
    <col min="7" max="7" width="13.00390625" style="1" customWidth="1"/>
    <col min="8" max="8" width="11.375" style="1" customWidth="1"/>
    <col min="9" max="9" width="4.125" style="1" customWidth="1"/>
    <col min="10" max="10" width="6.375" style="1" customWidth="1"/>
    <col min="11" max="11" width="11.375" style="1" customWidth="1"/>
    <col min="12" max="12" width="5.25390625" style="1" customWidth="1"/>
    <col min="13" max="16384" width="11.375" style="1" customWidth="1"/>
  </cols>
  <sheetData>
    <row r="2" spans="1:5" ht="15.75">
      <c r="A2" s="3"/>
      <c r="B2" s="77" t="s">
        <v>44</v>
      </c>
      <c r="C2" s="77"/>
      <c r="D2" s="3"/>
      <c r="E2" s="3"/>
    </row>
    <row r="3" spans="1:5" ht="15.75">
      <c r="A3" s="3"/>
      <c r="B3" s="77" t="s">
        <v>45</v>
      </c>
      <c r="C3" s="77"/>
      <c r="D3" s="3"/>
      <c r="E3" s="3"/>
    </row>
    <row r="4" spans="1:5" ht="15.75">
      <c r="A4" s="3"/>
      <c r="B4" s="3"/>
      <c r="C4" s="3"/>
      <c r="D4" s="3"/>
      <c r="E4" s="3"/>
    </row>
    <row r="5" spans="1:7" ht="15.75">
      <c r="A5" s="78"/>
      <c r="B5" s="112" t="s">
        <v>46</v>
      </c>
      <c r="C5" s="113"/>
      <c r="D5" s="78" t="s">
        <v>47</v>
      </c>
      <c r="E5" s="80" t="s">
        <v>48</v>
      </c>
      <c r="F5" s="81" t="s">
        <v>49</v>
      </c>
      <c r="G5" s="82" t="s">
        <v>7</v>
      </c>
    </row>
    <row r="6" spans="1:7" ht="15.75">
      <c r="A6" s="83"/>
      <c r="B6" s="84" t="s">
        <v>50</v>
      </c>
      <c r="C6" s="84" t="s">
        <v>51</v>
      </c>
      <c r="D6" s="83" t="s">
        <v>52</v>
      </c>
      <c r="E6" s="85" t="s">
        <v>53</v>
      </c>
      <c r="F6" s="76" t="s">
        <v>16</v>
      </c>
      <c r="G6" s="86" t="s">
        <v>14</v>
      </c>
    </row>
    <row r="7" spans="1:7" ht="15.75">
      <c r="A7" s="87">
        <v>1</v>
      </c>
      <c r="B7" s="87">
        <v>2</v>
      </c>
      <c r="C7" s="87">
        <v>3</v>
      </c>
      <c r="D7" s="87">
        <v>4</v>
      </c>
      <c r="E7" s="79">
        <v>5</v>
      </c>
      <c r="F7" s="79">
        <v>6</v>
      </c>
      <c r="G7" s="87">
        <v>7</v>
      </c>
    </row>
    <row r="8" spans="1:7" ht="15.75">
      <c r="A8" s="88">
        <v>1</v>
      </c>
      <c r="B8" s="88" t="s">
        <v>54</v>
      </c>
      <c r="C8" s="88" t="s">
        <v>55</v>
      </c>
      <c r="D8" s="89">
        <v>4</v>
      </c>
      <c r="E8" s="90" t="s">
        <v>56</v>
      </c>
      <c r="F8" s="91">
        <v>0.82</v>
      </c>
      <c r="G8" s="91">
        <f aca="true" t="shared" si="0" ref="G8:G36">F8*45.56</f>
        <v>37.3592</v>
      </c>
    </row>
    <row r="9" spans="1:7" ht="15.75">
      <c r="A9" s="92">
        <v>2</v>
      </c>
      <c r="B9" s="92" t="s">
        <v>54</v>
      </c>
      <c r="C9" s="92" t="s">
        <v>57</v>
      </c>
      <c r="D9" s="93">
        <v>4</v>
      </c>
      <c r="E9" s="90" t="s">
        <v>56</v>
      </c>
      <c r="F9" s="91">
        <v>0.64</v>
      </c>
      <c r="G9" s="91">
        <f t="shared" si="0"/>
        <v>29.1584</v>
      </c>
    </row>
    <row r="10" spans="1:7" ht="15.75">
      <c r="A10" s="92">
        <v>3</v>
      </c>
      <c r="B10" s="92" t="s">
        <v>54</v>
      </c>
      <c r="C10" s="92" t="s">
        <v>58</v>
      </c>
      <c r="D10" s="89"/>
      <c r="E10" s="90" t="s">
        <v>56</v>
      </c>
      <c r="F10" s="91">
        <v>0.73</v>
      </c>
      <c r="G10" s="91">
        <f t="shared" si="0"/>
        <v>33.2588</v>
      </c>
    </row>
    <row r="11" spans="1:7" ht="15.75">
      <c r="A11" s="92">
        <v>4</v>
      </c>
      <c r="B11" s="92" t="s">
        <v>54</v>
      </c>
      <c r="C11" s="92" t="s">
        <v>59</v>
      </c>
      <c r="D11" s="89">
        <v>5</v>
      </c>
      <c r="E11" s="90" t="s">
        <v>56</v>
      </c>
      <c r="F11" s="91">
        <v>0.91</v>
      </c>
      <c r="G11" s="91">
        <f t="shared" si="0"/>
        <v>41.4596</v>
      </c>
    </row>
    <row r="12" spans="1:7" ht="15.75" hidden="1">
      <c r="A12" s="92">
        <v>5</v>
      </c>
      <c r="B12" s="92" t="s">
        <v>54</v>
      </c>
      <c r="C12" s="92" t="s">
        <v>60</v>
      </c>
      <c r="D12" s="89">
        <v>1</v>
      </c>
      <c r="E12" s="90" t="s">
        <v>56</v>
      </c>
      <c r="F12" s="91">
        <f aca="true" t="shared" si="1" ref="F12:F35">H12/11</f>
        <v>0</v>
      </c>
      <c r="G12" s="91">
        <f t="shared" si="0"/>
        <v>0</v>
      </c>
    </row>
    <row r="13" spans="1:7" ht="15.75">
      <c r="A13" s="92">
        <v>5</v>
      </c>
      <c r="B13" s="92" t="s">
        <v>54</v>
      </c>
      <c r="C13" s="92" t="s">
        <v>61</v>
      </c>
      <c r="D13" s="89">
        <v>5</v>
      </c>
      <c r="E13" s="90" t="s">
        <v>56</v>
      </c>
      <c r="F13" s="91">
        <v>1.5</v>
      </c>
      <c r="G13" s="91">
        <f t="shared" si="0"/>
        <v>68.34</v>
      </c>
    </row>
    <row r="14" spans="1:7" ht="15.75">
      <c r="A14" s="92">
        <v>6</v>
      </c>
      <c r="B14" s="92" t="s">
        <v>54</v>
      </c>
      <c r="C14" s="92" t="s">
        <v>62</v>
      </c>
      <c r="D14" s="89">
        <v>5</v>
      </c>
      <c r="E14" s="90" t="s">
        <v>56</v>
      </c>
      <c r="F14" s="91">
        <v>0.27</v>
      </c>
      <c r="G14" s="91">
        <f t="shared" si="0"/>
        <v>12.301200000000001</v>
      </c>
    </row>
    <row r="15" spans="1:7" ht="15.75" hidden="1">
      <c r="A15" s="92">
        <v>8</v>
      </c>
      <c r="B15" s="92" t="s">
        <v>54</v>
      </c>
      <c r="C15" s="92" t="s">
        <v>63</v>
      </c>
      <c r="D15" s="89">
        <v>2</v>
      </c>
      <c r="E15" s="90" t="s">
        <v>56</v>
      </c>
      <c r="F15" s="91">
        <f t="shared" si="1"/>
        <v>0</v>
      </c>
      <c r="G15" s="91">
        <f t="shared" si="0"/>
        <v>0</v>
      </c>
    </row>
    <row r="16" spans="1:7" ht="15.75" hidden="1">
      <c r="A16" s="92">
        <v>9</v>
      </c>
      <c r="B16" s="92" t="s">
        <v>54</v>
      </c>
      <c r="C16" s="92" t="s">
        <v>64</v>
      </c>
      <c r="D16" s="89">
        <v>5</v>
      </c>
      <c r="E16" s="90" t="s">
        <v>56</v>
      </c>
      <c r="F16" s="91">
        <f t="shared" si="1"/>
        <v>0</v>
      </c>
      <c r="G16" s="91">
        <f t="shared" si="0"/>
        <v>0</v>
      </c>
    </row>
    <row r="17" spans="1:7" ht="15.75">
      <c r="A17" s="92">
        <v>7</v>
      </c>
      <c r="B17" s="92" t="s">
        <v>54</v>
      </c>
      <c r="C17" s="92" t="s">
        <v>65</v>
      </c>
      <c r="D17" s="89">
        <v>2</v>
      </c>
      <c r="E17" s="90" t="s">
        <v>56</v>
      </c>
      <c r="F17" s="91">
        <v>0.68</v>
      </c>
      <c r="G17" s="91">
        <f t="shared" si="0"/>
        <v>30.980800000000002</v>
      </c>
    </row>
    <row r="18" spans="1:8" ht="15.75" hidden="1">
      <c r="A18" s="92">
        <v>11</v>
      </c>
      <c r="B18" s="94" t="s">
        <v>66</v>
      </c>
      <c r="C18" s="94" t="s">
        <v>67</v>
      </c>
      <c r="D18" s="95">
        <v>6</v>
      </c>
      <c r="E18" s="96" t="s">
        <v>56</v>
      </c>
      <c r="F18" s="91">
        <f t="shared" si="1"/>
        <v>0</v>
      </c>
      <c r="G18" s="91">
        <f t="shared" si="0"/>
        <v>0</v>
      </c>
      <c r="H18" s="3"/>
    </row>
    <row r="19" spans="1:8" ht="15.75">
      <c r="A19" s="92">
        <v>8</v>
      </c>
      <c r="B19" s="97" t="s">
        <v>66</v>
      </c>
      <c r="C19" s="97" t="s">
        <v>68</v>
      </c>
      <c r="D19" s="98">
        <v>9</v>
      </c>
      <c r="E19" s="99" t="s">
        <v>56</v>
      </c>
      <c r="F19" s="91">
        <v>0.18</v>
      </c>
      <c r="G19" s="91">
        <f t="shared" si="0"/>
        <v>8.200800000000001</v>
      </c>
      <c r="H19" s="77"/>
    </row>
    <row r="20" spans="1:8" ht="15.75" hidden="1">
      <c r="A20" s="92">
        <v>13</v>
      </c>
      <c r="B20" s="97" t="s">
        <v>66</v>
      </c>
      <c r="C20" s="97" t="s">
        <v>69</v>
      </c>
      <c r="D20" s="98">
        <v>1</v>
      </c>
      <c r="E20" s="99" t="s">
        <v>56</v>
      </c>
      <c r="F20" s="91">
        <f t="shared" si="1"/>
        <v>0</v>
      </c>
      <c r="G20" s="91">
        <f t="shared" si="0"/>
        <v>0</v>
      </c>
      <c r="H20" s="3"/>
    </row>
    <row r="21" spans="1:13" ht="16.5" customHeight="1" hidden="1">
      <c r="A21" s="92">
        <v>14</v>
      </c>
      <c r="B21" s="97" t="s">
        <v>66</v>
      </c>
      <c r="C21" s="97" t="s">
        <v>70</v>
      </c>
      <c r="D21" s="98">
        <v>6</v>
      </c>
      <c r="E21" s="99" t="s">
        <v>56</v>
      </c>
      <c r="F21" s="91">
        <f t="shared" si="1"/>
        <v>0</v>
      </c>
      <c r="G21" s="91">
        <f t="shared" si="0"/>
        <v>0</v>
      </c>
      <c r="H21" s="3"/>
      <c r="I21" s="100"/>
      <c r="L21" s="101"/>
      <c r="M21" s="102"/>
    </row>
    <row r="22" spans="1:13" ht="17.25" customHeight="1">
      <c r="A22" s="92">
        <v>9</v>
      </c>
      <c r="B22" s="97" t="s">
        <v>66</v>
      </c>
      <c r="C22" s="97" t="s">
        <v>71</v>
      </c>
      <c r="D22" s="98">
        <v>20</v>
      </c>
      <c r="E22" s="99" t="s">
        <v>56</v>
      </c>
      <c r="F22" s="91">
        <v>1.45</v>
      </c>
      <c r="G22" s="91">
        <f t="shared" si="0"/>
        <v>66.062</v>
      </c>
      <c r="H22" s="77"/>
      <c r="I22" s="100"/>
      <c r="L22" s="101"/>
      <c r="M22" s="102"/>
    </row>
    <row r="23" spans="1:13" ht="18" customHeight="1">
      <c r="A23" s="92">
        <v>10.11</v>
      </c>
      <c r="B23" s="97" t="s">
        <v>66</v>
      </c>
      <c r="C23" s="97" t="s">
        <v>72</v>
      </c>
      <c r="D23" s="98">
        <v>18</v>
      </c>
      <c r="E23" s="99" t="s">
        <v>56</v>
      </c>
      <c r="F23" s="91">
        <v>1</v>
      </c>
      <c r="G23" s="91">
        <f t="shared" si="0"/>
        <v>45.56</v>
      </c>
      <c r="H23" s="77"/>
      <c r="I23" s="100"/>
      <c r="L23" s="101"/>
      <c r="M23" s="102"/>
    </row>
    <row r="24" spans="1:13" ht="16.5" customHeight="1" hidden="1">
      <c r="A24" s="92">
        <v>17</v>
      </c>
      <c r="B24" s="92" t="s">
        <v>41</v>
      </c>
      <c r="C24" s="92" t="s">
        <v>73</v>
      </c>
      <c r="D24" s="89">
        <v>2</v>
      </c>
      <c r="E24" s="90" t="s">
        <v>56</v>
      </c>
      <c r="F24" s="91">
        <f t="shared" si="1"/>
        <v>0</v>
      </c>
      <c r="G24" s="91">
        <f t="shared" si="0"/>
        <v>0</v>
      </c>
      <c r="H24" s="3"/>
      <c r="I24" s="100"/>
      <c r="L24" s="101"/>
      <c r="M24" s="102"/>
    </row>
    <row r="25" spans="1:13" ht="15" customHeight="1" hidden="1">
      <c r="A25" s="92">
        <v>18</v>
      </c>
      <c r="B25" s="92" t="s">
        <v>41</v>
      </c>
      <c r="C25" s="92" t="s">
        <v>35</v>
      </c>
      <c r="D25" s="89">
        <v>2</v>
      </c>
      <c r="E25" s="90" t="s">
        <v>56</v>
      </c>
      <c r="F25" s="91">
        <f t="shared" si="1"/>
        <v>0</v>
      </c>
      <c r="G25" s="91">
        <f t="shared" si="0"/>
        <v>0</v>
      </c>
      <c r="I25" s="100"/>
      <c r="L25" s="101"/>
      <c r="M25" s="102"/>
    </row>
    <row r="26" spans="1:13" ht="15" customHeight="1" hidden="1">
      <c r="A26" s="92">
        <v>19</v>
      </c>
      <c r="B26" s="92" t="s">
        <v>41</v>
      </c>
      <c r="C26" s="92" t="s">
        <v>74</v>
      </c>
      <c r="D26" s="89"/>
      <c r="E26" s="90" t="s">
        <v>56</v>
      </c>
      <c r="F26" s="91">
        <f t="shared" si="1"/>
        <v>0</v>
      </c>
      <c r="G26" s="91">
        <f t="shared" si="0"/>
        <v>0</v>
      </c>
      <c r="I26" s="100"/>
      <c r="L26" s="101"/>
      <c r="M26" s="102"/>
    </row>
    <row r="27" spans="1:13" ht="16.5" customHeight="1" hidden="1">
      <c r="A27" s="92">
        <v>20</v>
      </c>
      <c r="B27" s="92" t="s">
        <v>41</v>
      </c>
      <c r="C27" s="92" t="s">
        <v>75</v>
      </c>
      <c r="D27" s="89">
        <v>6</v>
      </c>
      <c r="E27" s="90" t="s">
        <v>56</v>
      </c>
      <c r="F27" s="91">
        <f t="shared" si="1"/>
        <v>0</v>
      </c>
      <c r="G27" s="91">
        <f t="shared" si="0"/>
        <v>0</v>
      </c>
      <c r="I27" s="100"/>
      <c r="L27" s="101"/>
      <c r="M27" s="102"/>
    </row>
    <row r="28" spans="1:13" ht="15" customHeight="1" hidden="1">
      <c r="A28" s="92">
        <v>21</v>
      </c>
      <c r="B28" s="92" t="s">
        <v>41</v>
      </c>
      <c r="C28" s="92" t="s">
        <v>76</v>
      </c>
      <c r="D28" s="89">
        <v>3</v>
      </c>
      <c r="E28" s="90" t="s">
        <v>56</v>
      </c>
      <c r="F28" s="91">
        <f t="shared" si="1"/>
        <v>0</v>
      </c>
      <c r="G28" s="91">
        <f t="shared" si="0"/>
        <v>0</v>
      </c>
      <c r="L28" s="102"/>
      <c r="M28" s="102"/>
    </row>
    <row r="29" spans="1:7" ht="15.75">
      <c r="A29" s="92">
        <v>11</v>
      </c>
      <c r="B29" s="92" t="s">
        <v>41</v>
      </c>
      <c r="C29" s="92" t="s">
        <v>77</v>
      </c>
      <c r="D29" s="89">
        <v>3</v>
      </c>
      <c r="E29" s="90" t="s">
        <v>56</v>
      </c>
      <c r="F29" s="91">
        <v>0.14</v>
      </c>
      <c r="G29" s="91">
        <f t="shared" si="0"/>
        <v>6.378400000000001</v>
      </c>
    </row>
    <row r="30" spans="1:7" ht="15.75" customHeight="1" hidden="1">
      <c r="A30" s="92">
        <v>23</v>
      </c>
      <c r="B30" s="92" t="s">
        <v>41</v>
      </c>
      <c r="C30" s="92" t="s">
        <v>78</v>
      </c>
      <c r="D30" s="89">
        <v>2</v>
      </c>
      <c r="E30" s="90" t="s">
        <v>56</v>
      </c>
      <c r="F30" s="91">
        <f t="shared" si="1"/>
        <v>0</v>
      </c>
      <c r="G30" s="91">
        <f t="shared" si="0"/>
        <v>0</v>
      </c>
    </row>
    <row r="31" spans="1:7" ht="15.75" customHeight="1" hidden="1">
      <c r="A31" s="92">
        <v>24</v>
      </c>
      <c r="B31" s="92" t="s">
        <v>41</v>
      </c>
      <c r="C31" s="92" t="s">
        <v>79</v>
      </c>
      <c r="D31" s="89">
        <v>2</v>
      </c>
      <c r="E31" s="90" t="s">
        <v>56</v>
      </c>
      <c r="F31" s="91">
        <f t="shared" si="1"/>
        <v>0</v>
      </c>
      <c r="G31" s="91">
        <f t="shared" si="0"/>
        <v>0</v>
      </c>
    </row>
    <row r="32" spans="1:7" ht="15.75" customHeight="1" hidden="1">
      <c r="A32" s="92">
        <v>25</v>
      </c>
      <c r="B32" s="92" t="s">
        <v>41</v>
      </c>
      <c r="C32" s="92" t="s">
        <v>80</v>
      </c>
      <c r="D32" s="89">
        <v>1</v>
      </c>
      <c r="E32" s="90" t="s">
        <v>56</v>
      </c>
      <c r="F32" s="91">
        <f t="shared" si="1"/>
        <v>0</v>
      </c>
      <c r="G32" s="91">
        <f t="shared" si="0"/>
        <v>0</v>
      </c>
    </row>
    <row r="33" spans="1:7" ht="15.75" customHeight="1" hidden="1">
      <c r="A33" s="92">
        <v>26</v>
      </c>
      <c r="B33" s="92" t="s">
        <v>41</v>
      </c>
      <c r="C33" s="92" t="s">
        <v>81</v>
      </c>
      <c r="D33" s="89">
        <v>1</v>
      </c>
      <c r="E33" s="90" t="s">
        <v>56</v>
      </c>
      <c r="F33" s="91">
        <f t="shared" si="1"/>
        <v>0</v>
      </c>
      <c r="G33" s="91">
        <f t="shared" si="0"/>
        <v>0</v>
      </c>
    </row>
    <row r="34" spans="1:7" ht="15.75" customHeight="1" hidden="1">
      <c r="A34" s="92">
        <v>27</v>
      </c>
      <c r="B34" s="92" t="s">
        <v>82</v>
      </c>
      <c r="C34" s="92" t="s">
        <v>83</v>
      </c>
      <c r="D34" s="89">
        <v>6</v>
      </c>
      <c r="E34" s="90" t="s">
        <v>56</v>
      </c>
      <c r="F34" s="91">
        <f t="shared" si="1"/>
        <v>0</v>
      </c>
      <c r="G34" s="91">
        <f t="shared" si="0"/>
        <v>0</v>
      </c>
    </row>
    <row r="35" spans="1:7" ht="15.75" customHeight="1" hidden="1">
      <c r="A35" s="92">
        <v>28</v>
      </c>
      <c r="B35" s="92" t="s">
        <v>84</v>
      </c>
      <c r="C35" s="92" t="s">
        <v>85</v>
      </c>
      <c r="D35" s="89">
        <v>8</v>
      </c>
      <c r="E35" s="90" t="s">
        <v>56</v>
      </c>
      <c r="F35" s="91">
        <f t="shared" si="1"/>
        <v>0</v>
      </c>
      <c r="G35" s="91">
        <f t="shared" si="0"/>
        <v>0</v>
      </c>
    </row>
    <row r="36" spans="1:7" ht="15.75">
      <c r="A36" s="103">
        <v>12</v>
      </c>
      <c r="B36" s="103" t="s">
        <v>84</v>
      </c>
      <c r="C36" s="103" t="s">
        <v>86</v>
      </c>
      <c r="D36" s="104">
        <v>2</v>
      </c>
      <c r="E36" s="105" t="s">
        <v>56</v>
      </c>
      <c r="F36" s="91">
        <v>0.27</v>
      </c>
      <c r="G36" s="91">
        <f t="shared" si="0"/>
        <v>12.301200000000001</v>
      </c>
    </row>
    <row r="37" spans="1:7" ht="15.75">
      <c r="A37" s="106"/>
      <c r="B37" s="106" t="s">
        <v>42</v>
      </c>
      <c r="C37" s="106"/>
      <c r="D37" s="106"/>
      <c r="E37" s="106"/>
      <c r="F37" s="107">
        <f>SUM(F8:F36)</f>
        <v>8.59</v>
      </c>
      <c r="G37" s="107">
        <f>SUM(G8:G36)</f>
        <v>391.3604</v>
      </c>
    </row>
    <row r="38" spans="1:7" ht="15.75">
      <c r="A38" s="108"/>
      <c r="B38" s="109" t="s">
        <v>43</v>
      </c>
      <c r="C38" s="108"/>
      <c r="D38" s="108"/>
      <c r="E38" s="108"/>
      <c r="F38" s="110">
        <f>F37*12</f>
        <v>103.08</v>
      </c>
      <c r="G38" s="111">
        <f>G37*12</f>
        <v>4696.3248</v>
      </c>
    </row>
  </sheetData>
  <mergeCells count="1">
    <mergeCell ref="B5:C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Szydelska</cp:lastModifiedBy>
  <cp:lastPrinted>2010-01-06T08:40:12Z</cp:lastPrinted>
  <dcterms:created xsi:type="dcterms:W3CDTF">1997-02-26T13:46:56Z</dcterms:created>
  <dcterms:modified xsi:type="dcterms:W3CDTF">2010-01-06T08:42:54Z</dcterms:modified>
  <cp:category/>
  <cp:version/>
  <cp:contentType/>
  <cp:contentStatus/>
</cp:coreProperties>
</file>