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2008'!$A$1:$S$24</definedName>
  </definedNames>
  <calcPr fullCalcOnLoad="1"/>
</workbook>
</file>

<file path=xl/sharedStrings.xml><?xml version="1.0" encoding="utf-8"?>
<sst xmlns="http://schemas.openxmlformats.org/spreadsheetml/2006/main" count="69" uniqueCount="42">
  <si>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</si>
  <si>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</si>
  <si>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</si>
  <si>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</si>
  <si>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</si>
  <si>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</si>
  <si>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</si>
  <si>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</si>
  <si>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</si>
  <si>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</si>
  <si>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</si>
  <si>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</si>
  <si>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</si>
  <si>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</si>
  <si>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</si>
  <si>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</si>
  <si>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</si>
  <si>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</si>
  <si>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</si>
  <si>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</si>
  <si>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</si>
  <si>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</si>
  <si>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2-skrz.</t>
  </si>
  <si>
    <t>Parapety zewn. łącznie m2</t>
  </si>
  <si>
    <t>pokój</t>
  </si>
  <si>
    <t>kuchnia</t>
  </si>
  <si>
    <t>piwnice przynależne do lokali komunalnych</t>
  </si>
  <si>
    <t>w lokalach komunalnych i piwnicach przynależnych do lokali komunalnych</t>
  </si>
  <si>
    <t>Zestawienie   stolarki   okiennej   do  wymiany  w  budynku  przy ul. Niedziałkowskiego 1-3-5</t>
  </si>
  <si>
    <t>Niedziałkowskiego 1,3,5</t>
  </si>
  <si>
    <t>powiększenie otworu</t>
  </si>
  <si>
    <t>Niedziałkowskiego 1/3</t>
  </si>
  <si>
    <t>Niedziałkowskiego 3/2</t>
  </si>
  <si>
    <t>pokój I, II</t>
  </si>
  <si>
    <t>pokój III</t>
  </si>
  <si>
    <t>schowek</t>
  </si>
  <si>
    <t>podział poziomy</t>
  </si>
  <si>
    <t>łazienka</t>
  </si>
  <si>
    <t>Niedziałkowskiego 3/3</t>
  </si>
  <si>
    <t>Niedziałkowskiego 5/1</t>
  </si>
  <si>
    <t>weranda</t>
  </si>
  <si>
    <t>Niedziałkowskiego 5/3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</si>
</sst>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1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 shrinkToFit="1"/>
    </xf>
    <xf numFmtId="1" fontId="10" fillId="0" borderId="14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8" xfId="0" applyNumberFormat="1" applyFont="1" applyBorder="1" applyAlignment="1">
      <alignment vertical="center" wrapText="1"/>
    </xf>
    <xf numFmtId="16" fontId="2" fillId="0" borderId="8" xfId="0" applyNumberFormat="1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 wrapText="1"/>
    </xf>
    <xf numFmtId="16" fontId="2" fillId="0" borderId="7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38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974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4" sqref="L24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52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47" t="s">
        <v>15</v>
      </c>
      <c r="Q1" s="48"/>
      <c r="R1" s="48"/>
      <c r="S1" s="48"/>
    </row>
    <row r="2" spans="1:19" ht="29.25" customHeight="1" thickBot="1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49"/>
      <c r="Q2" s="50"/>
      <c r="R2" s="50"/>
      <c r="S2" s="50"/>
    </row>
    <row r="3" spans="1:19" ht="12.75" customHeight="1">
      <c r="A3" s="60" t="s">
        <v>0</v>
      </c>
      <c r="B3" s="41" t="s">
        <v>1</v>
      </c>
      <c r="C3" s="41" t="s">
        <v>2</v>
      </c>
      <c r="D3" s="58" t="s">
        <v>3</v>
      </c>
      <c r="E3" s="37" t="s">
        <v>4</v>
      </c>
      <c r="F3" s="62" t="s">
        <v>5</v>
      </c>
      <c r="G3" s="45"/>
      <c r="H3" s="41" t="s">
        <v>21</v>
      </c>
      <c r="I3" s="41" t="s">
        <v>8</v>
      </c>
      <c r="J3" s="4" t="s">
        <v>17</v>
      </c>
      <c r="K3" s="41" t="s">
        <v>19</v>
      </c>
      <c r="L3" s="41" t="s">
        <v>23</v>
      </c>
      <c r="M3" s="41" t="s">
        <v>7</v>
      </c>
      <c r="N3" s="41" t="s">
        <v>6</v>
      </c>
      <c r="O3" s="41"/>
      <c r="P3" s="45" t="s">
        <v>16</v>
      </c>
      <c r="Q3" s="41" t="s">
        <v>12</v>
      </c>
      <c r="R3" s="41" t="s">
        <v>13</v>
      </c>
      <c r="S3" s="43" t="s">
        <v>14</v>
      </c>
    </row>
    <row r="4" spans="1:19" ht="17.25" customHeight="1" thickBot="1">
      <c r="A4" s="61"/>
      <c r="B4" s="42"/>
      <c r="C4" s="42"/>
      <c r="D4" s="59"/>
      <c r="E4" s="51"/>
      <c r="F4" s="1" t="s">
        <v>10</v>
      </c>
      <c r="G4" s="1" t="s">
        <v>11</v>
      </c>
      <c r="H4" s="42"/>
      <c r="I4" s="42"/>
      <c r="J4" s="1" t="s">
        <v>18</v>
      </c>
      <c r="K4" s="42"/>
      <c r="L4" s="42"/>
      <c r="M4" s="42"/>
      <c r="N4" s="42"/>
      <c r="O4" s="42"/>
      <c r="P4" s="46"/>
      <c r="Q4" s="42"/>
      <c r="R4" s="42"/>
      <c r="S4" s="44"/>
    </row>
    <row r="5" spans="1:19" ht="23.25" customHeight="1">
      <c r="A5" s="75">
        <v>1</v>
      </c>
      <c r="B5" s="76" t="s">
        <v>31</v>
      </c>
      <c r="C5" s="4"/>
      <c r="D5" s="78" t="s">
        <v>25</v>
      </c>
      <c r="E5" s="73">
        <v>2</v>
      </c>
      <c r="F5" s="27">
        <v>0.74</v>
      </c>
      <c r="G5" s="27">
        <v>0.72</v>
      </c>
      <c r="H5" s="23">
        <f>PRODUCT(F5:G5)</f>
        <v>0.5327999999999999</v>
      </c>
      <c r="I5" s="74">
        <f>SUM(H5*E5)</f>
        <v>1.0655999999999999</v>
      </c>
      <c r="J5" s="24">
        <v>2</v>
      </c>
      <c r="K5" s="25">
        <f>SUM(F5+0.1)*J5</f>
        <v>1.68</v>
      </c>
      <c r="L5" s="25">
        <f>SUM(F5+0.1)*E5*0.4</f>
        <v>0.672</v>
      </c>
      <c r="M5" s="20" t="s">
        <v>20</v>
      </c>
      <c r="N5" s="16"/>
      <c r="O5" s="16"/>
      <c r="P5" s="17"/>
      <c r="Q5" s="16"/>
      <c r="R5" s="16"/>
      <c r="S5" s="18"/>
    </row>
    <row r="6" spans="1:19" ht="23.25" customHeight="1">
      <c r="A6" s="34">
        <v>2</v>
      </c>
      <c r="B6" s="68" t="s">
        <v>32</v>
      </c>
      <c r="C6" s="66"/>
      <c r="D6" s="79" t="s">
        <v>33</v>
      </c>
      <c r="E6" s="82">
        <v>2</v>
      </c>
      <c r="F6" s="32">
        <v>1.14</v>
      </c>
      <c r="G6" s="32">
        <v>1.56</v>
      </c>
      <c r="H6" s="23">
        <f>PRODUCT(F6:G6)</f>
        <v>1.7784</v>
      </c>
      <c r="I6" s="39">
        <f>SUM(H6*E6+H7*E7+H8*E8+H9*E9+H10*E10)</f>
        <v>9.3918</v>
      </c>
      <c r="J6" s="24">
        <v>2</v>
      </c>
      <c r="K6" s="25">
        <f>SUM(F6+0.1)*J6</f>
        <v>2.48</v>
      </c>
      <c r="L6" s="25">
        <f>SUM(F6+0.1)*E6*0.4</f>
        <v>0.992</v>
      </c>
      <c r="M6" s="20" t="s">
        <v>22</v>
      </c>
      <c r="N6" s="16"/>
      <c r="O6" s="16"/>
      <c r="P6" s="17"/>
      <c r="Q6" s="16"/>
      <c r="R6" s="16"/>
      <c r="S6" s="18"/>
    </row>
    <row r="7" spans="1:19" ht="23.25" customHeight="1">
      <c r="A7" s="34"/>
      <c r="B7" s="36"/>
      <c r="C7" s="66"/>
      <c r="D7" s="79" t="s">
        <v>34</v>
      </c>
      <c r="E7" s="82">
        <v>1</v>
      </c>
      <c r="F7" s="32">
        <v>1.68</v>
      </c>
      <c r="G7" s="32">
        <v>1.56</v>
      </c>
      <c r="H7" s="23">
        <f>PRODUCT(F7:G7)</f>
        <v>2.6208</v>
      </c>
      <c r="I7" s="39"/>
      <c r="J7" s="24">
        <v>1</v>
      </c>
      <c r="K7" s="25">
        <f>SUM(F7+0.1)*J7</f>
        <v>1.78</v>
      </c>
      <c r="L7" s="25">
        <f>SUM(F7+0.1)*E7*0.4</f>
        <v>0.7120000000000001</v>
      </c>
      <c r="M7" s="20" t="s">
        <v>22</v>
      </c>
      <c r="N7" s="16"/>
      <c r="O7" s="16"/>
      <c r="P7" s="17"/>
      <c r="Q7" s="16"/>
      <c r="R7" s="16"/>
      <c r="S7" s="18"/>
    </row>
    <row r="8" spans="1:19" ht="23.25" customHeight="1">
      <c r="A8" s="34"/>
      <c r="B8" s="36"/>
      <c r="C8" s="66"/>
      <c r="D8" s="79" t="s">
        <v>25</v>
      </c>
      <c r="E8" s="82">
        <v>1</v>
      </c>
      <c r="F8" s="32">
        <v>1.07</v>
      </c>
      <c r="G8" s="32">
        <v>1.56</v>
      </c>
      <c r="H8" s="23">
        <f>PRODUCT(F8:G8)</f>
        <v>1.6692000000000002</v>
      </c>
      <c r="I8" s="39"/>
      <c r="J8" s="24">
        <v>1</v>
      </c>
      <c r="K8" s="25">
        <f>SUM(F8+0.1)*J8</f>
        <v>1.1700000000000002</v>
      </c>
      <c r="L8" s="25">
        <f>SUM(F8+0.1)*E8*0.4</f>
        <v>0.4680000000000001</v>
      </c>
      <c r="M8" s="20" t="s">
        <v>20</v>
      </c>
      <c r="N8" s="16"/>
      <c r="O8" s="16"/>
      <c r="P8" s="17"/>
      <c r="Q8" s="16"/>
      <c r="R8" s="16"/>
      <c r="S8" s="18"/>
    </row>
    <row r="9" spans="1:19" ht="23.25" customHeight="1">
      <c r="A9" s="34"/>
      <c r="B9" s="36"/>
      <c r="C9" s="66"/>
      <c r="D9" s="79" t="s">
        <v>35</v>
      </c>
      <c r="E9" s="26">
        <v>1</v>
      </c>
      <c r="F9" s="32">
        <v>0.45</v>
      </c>
      <c r="G9" s="32">
        <v>1.5</v>
      </c>
      <c r="H9" s="23">
        <f>PRODUCT(F9:G9)</f>
        <v>0.675</v>
      </c>
      <c r="I9" s="39"/>
      <c r="J9" s="24">
        <v>1</v>
      </c>
      <c r="K9" s="25">
        <f>SUM(F9+0.1)*J9</f>
        <v>0.55</v>
      </c>
      <c r="L9" s="25">
        <f>SUM(F9+0.1)*E9*0.4</f>
        <v>0.22000000000000003</v>
      </c>
      <c r="M9" s="20" t="s">
        <v>22</v>
      </c>
      <c r="N9" s="16" t="s">
        <v>36</v>
      </c>
      <c r="O9" s="16"/>
      <c r="P9" s="17"/>
      <c r="Q9" s="16"/>
      <c r="R9" s="16"/>
      <c r="S9" s="18"/>
    </row>
    <row r="10" spans="1:19" ht="23.25" customHeight="1">
      <c r="A10" s="35"/>
      <c r="B10" s="67"/>
      <c r="C10" s="38"/>
      <c r="D10" s="79" t="s">
        <v>37</v>
      </c>
      <c r="E10" s="21">
        <v>1</v>
      </c>
      <c r="F10" s="22">
        <v>0.58</v>
      </c>
      <c r="G10" s="22">
        <v>1.5</v>
      </c>
      <c r="H10" s="23">
        <f>PRODUCT(F10:G10)</f>
        <v>0.8699999999999999</v>
      </c>
      <c r="I10" s="40"/>
      <c r="J10" s="24">
        <v>1</v>
      </c>
      <c r="K10" s="25">
        <f>SUM(F10+0.1)*J10</f>
        <v>0.6799999999999999</v>
      </c>
      <c r="L10" s="25">
        <f>SUM(F10+0.1)*E10*0.4</f>
        <v>0.27199999999999996</v>
      </c>
      <c r="M10" s="20" t="s">
        <v>22</v>
      </c>
      <c r="N10" s="16" t="s">
        <v>36</v>
      </c>
      <c r="O10" s="16"/>
      <c r="P10" s="17"/>
      <c r="Q10" s="16"/>
      <c r="R10" s="16"/>
      <c r="S10" s="18"/>
    </row>
    <row r="11" spans="1:19" ht="23.25" customHeight="1">
      <c r="A11" s="34">
        <v>3</v>
      </c>
      <c r="B11" s="36" t="s">
        <v>38</v>
      </c>
      <c r="C11" s="65"/>
      <c r="D11" s="79" t="s">
        <v>33</v>
      </c>
      <c r="E11" s="82">
        <v>2</v>
      </c>
      <c r="F11" s="32">
        <v>1.59</v>
      </c>
      <c r="G11" s="32">
        <v>0.68</v>
      </c>
      <c r="H11" s="23">
        <f>PRODUCT(F11:G11)</f>
        <v>1.0812000000000002</v>
      </c>
      <c r="I11" s="63">
        <f>SUM(H11*E11+H12*E12)</f>
        <v>3.228</v>
      </c>
      <c r="J11" s="24">
        <v>2</v>
      </c>
      <c r="K11" s="25">
        <f>SUM(F11+0.1)*J11</f>
        <v>3.3800000000000003</v>
      </c>
      <c r="L11" s="25">
        <f>SUM(F11+0.1)*E11*0.4</f>
        <v>1.3520000000000003</v>
      </c>
      <c r="M11" s="20" t="s">
        <v>22</v>
      </c>
      <c r="N11" s="16"/>
      <c r="O11" s="16"/>
      <c r="P11" s="17"/>
      <c r="Q11" s="16"/>
      <c r="R11" s="16"/>
      <c r="S11" s="18"/>
    </row>
    <row r="12" spans="1:19" ht="23.25" customHeight="1">
      <c r="A12" s="34"/>
      <c r="B12" s="36"/>
      <c r="C12" s="38"/>
      <c r="D12" s="79" t="s">
        <v>25</v>
      </c>
      <c r="E12" s="82">
        <v>2</v>
      </c>
      <c r="F12" s="32">
        <v>0.74</v>
      </c>
      <c r="G12" s="32">
        <v>0.72</v>
      </c>
      <c r="H12" s="23">
        <f>PRODUCT(F12:G12)</f>
        <v>0.5327999999999999</v>
      </c>
      <c r="I12" s="40"/>
      <c r="J12" s="24">
        <v>2</v>
      </c>
      <c r="K12" s="25">
        <f>SUM(F12+0.1)*J12</f>
        <v>1.68</v>
      </c>
      <c r="L12" s="25">
        <f>SUM(F12+0.1)*E12*0.4</f>
        <v>0.672</v>
      </c>
      <c r="M12" s="20" t="s">
        <v>20</v>
      </c>
      <c r="N12" s="16"/>
      <c r="O12" s="16"/>
      <c r="P12" s="17"/>
      <c r="Q12" s="16"/>
      <c r="R12" s="16"/>
      <c r="S12" s="18"/>
    </row>
    <row r="13" spans="1:19" ht="23.25" customHeight="1">
      <c r="A13" s="34">
        <v>4</v>
      </c>
      <c r="B13" s="68" t="s">
        <v>39</v>
      </c>
      <c r="C13" s="66"/>
      <c r="D13" s="79" t="s">
        <v>24</v>
      </c>
      <c r="E13" s="82">
        <v>1</v>
      </c>
      <c r="F13" s="32">
        <v>1.1</v>
      </c>
      <c r="G13" s="32">
        <v>1.5</v>
      </c>
      <c r="H13" s="23">
        <f>PRODUCT(F13:G13)</f>
        <v>1.6500000000000001</v>
      </c>
      <c r="I13" s="63">
        <f>SUM(H13*E13+H14*E14+H15*E15+H16*E16+H17*E17)</f>
        <v>8.321399999999999</v>
      </c>
      <c r="J13" s="24">
        <v>1</v>
      </c>
      <c r="K13" s="25">
        <f>SUM(F13+0.1)*J13</f>
        <v>1.2000000000000002</v>
      </c>
      <c r="L13" s="25">
        <f>SUM(F13+0.1)*E13*0.4</f>
        <v>0.4800000000000001</v>
      </c>
      <c r="M13" s="20" t="s">
        <v>20</v>
      </c>
      <c r="N13" s="16"/>
      <c r="O13" s="16"/>
      <c r="P13" s="17"/>
      <c r="Q13" s="16"/>
      <c r="R13" s="16"/>
      <c r="S13" s="18"/>
    </row>
    <row r="14" spans="1:19" ht="23.25" customHeight="1">
      <c r="A14" s="34"/>
      <c r="B14" s="36"/>
      <c r="C14" s="66"/>
      <c r="D14" s="84" t="s">
        <v>40</v>
      </c>
      <c r="E14" s="82">
        <v>2</v>
      </c>
      <c r="F14" s="32">
        <v>0.78</v>
      </c>
      <c r="G14" s="32">
        <v>1.44</v>
      </c>
      <c r="H14" s="23">
        <f>PRODUCT(F14:G14)</f>
        <v>1.1232</v>
      </c>
      <c r="I14" s="39"/>
      <c r="J14" s="24">
        <v>2</v>
      </c>
      <c r="K14" s="25">
        <f>SUM(F14+0.1)*J14</f>
        <v>1.76</v>
      </c>
      <c r="L14" s="25">
        <f>SUM(F14+0.1)*E14*0.4</f>
        <v>0.7040000000000001</v>
      </c>
      <c r="M14" s="20" t="s">
        <v>20</v>
      </c>
      <c r="N14" s="16"/>
      <c r="O14" s="16"/>
      <c r="P14" s="17"/>
      <c r="Q14" s="16"/>
      <c r="R14" s="16"/>
      <c r="S14" s="18"/>
    </row>
    <row r="15" spans="1:19" ht="23.25" customHeight="1">
      <c r="A15" s="34"/>
      <c r="B15" s="36"/>
      <c r="C15" s="66"/>
      <c r="D15" s="83"/>
      <c r="E15" s="82">
        <v>2</v>
      </c>
      <c r="F15" s="32">
        <v>1</v>
      </c>
      <c r="G15" s="32">
        <v>1.44</v>
      </c>
      <c r="H15" s="23">
        <f>PRODUCT(F15:G15)</f>
        <v>1.44</v>
      </c>
      <c r="I15" s="39"/>
      <c r="J15" s="24">
        <v>2</v>
      </c>
      <c r="K15" s="25">
        <f>SUM(F15+0.1)*J15</f>
        <v>2.2</v>
      </c>
      <c r="L15" s="25">
        <f>SUM(F15+0.1)*E15*0.4</f>
        <v>0.8800000000000001</v>
      </c>
      <c r="M15" s="20" t="s">
        <v>20</v>
      </c>
      <c r="N15" s="16"/>
      <c r="O15" s="16"/>
      <c r="P15" s="17"/>
      <c r="Q15" s="16"/>
      <c r="R15" s="16"/>
      <c r="S15" s="18"/>
    </row>
    <row r="16" spans="1:19" ht="23.25" customHeight="1">
      <c r="A16" s="34"/>
      <c r="B16" s="36"/>
      <c r="C16" s="66"/>
      <c r="D16" s="79" t="s">
        <v>35</v>
      </c>
      <c r="E16" s="26">
        <v>1</v>
      </c>
      <c r="F16" s="32">
        <v>0.45</v>
      </c>
      <c r="G16" s="32">
        <v>1.5</v>
      </c>
      <c r="H16" s="23">
        <f>PRODUCT(F16:G16)</f>
        <v>0.675</v>
      </c>
      <c r="I16" s="39"/>
      <c r="J16" s="24">
        <v>1</v>
      </c>
      <c r="K16" s="25">
        <f>SUM(F16+0.1)*J16</f>
        <v>0.55</v>
      </c>
      <c r="L16" s="25">
        <f>SUM(F16+0.1)*E16*0.4</f>
        <v>0.22000000000000003</v>
      </c>
      <c r="M16" s="20" t="s">
        <v>22</v>
      </c>
      <c r="N16" s="16" t="s">
        <v>36</v>
      </c>
      <c r="O16" s="16"/>
      <c r="P16" s="17"/>
      <c r="Q16" s="16"/>
      <c r="R16" s="16"/>
      <c r="S16" s="18"/>
    </row>
    <row r="17" spans="1:19" ht="23.25" customHeight="1">
      <c r="A17" s="35"/>
      <c r="B17" s="67"/>
      <c r="C17" s="38"/>
      <c r="D17" s="79" t="s">
        <v>37</v>
      </c>
      <c r="E17" s="21">
        <v>1</v>
      </c>
      <c r="F17" s="22">
        <v>0.58</v>
      </c>
      <c r="G17" s="22">
        <v>1.5</v>
      </c>
      <c r="H17" s="23">
        <f>PRODUCT(F17:G17)</f>
        <v>0.8699999999999999</v>
      </c>
      <c r="I17" s="40"/>
      <c r="J17" s="24">
        <v>1</v>
      </c>
      <c r="K17" s="25">
        <f>SUM(F17+0.1)*J17</f>
        <v>0.6799999999999999</v>
      </c>
      <c r="L17" s="25">
        <f>SUM(F17+0.1)*E17*0.4</f>
        <v>0.27199999999999996</v>
      </c>
      <c r="M17" s="20" t="s">
        <v>22</v>
      </c>
      <c r="N17" s="16" t="s">
        <v>36</v>
      </c>
      <c r="O17" s="16"/>
      <c r="P17" s="17"/>
      <c r="Q17" s="16"/>
      <c r="R17" s="16"/>
      <c r="S17" s="18"/>
    </row>
    <row r="18" spans="1:19" ht="23.25" customHeight="1">
      <c r="A18" s="28">
        <v>5</v>
      </c>
      <c r="B18" s="29" t="s">
        <v>41</v>
      </c>
      <c r="C18" s="31"/>
      <c r="D18" s="79" t="s">
        <v>37</v>
      </c>
      <c r="E18" s="85">
        <v>1</v>
      </c>
      <c r="F18" s="32">
        <v>0.6</v>
      </c>
      <c r="G18" s="32">
        <v>0.8</v>
      </c>
      <c r="H18" s="23">
        <f>PRODUCT(F18:G18)</f>
        <v>0.48</v>
      </c>
      <c r="I18" s="30">
        <f>SUM(H18*E18)</f>
        <v>0.48</v>
      </c>
      <c r="J18" s="24">
        <v>1</v>
      </c>
      <c r="K18" s="25">
        <f>SUM(F18+0.1)*J18</f>
        <v>0.7</v>
      </c>
      <c r="L18" s="25">
        <f>SUM(F18+0.1)*E18*0.4</f>
        <v>0.27999999999999997</v>
      </c>
      <c r="M18" s="20" t="s">
        <v>20</v>
      </c>
      <c r="N18" s="16"/>
      <c r="O18" s="16"/>
      <c r="P18" s="17"/>
      <c r="Q18" s="16"/>
      <c r="R18" s="16"/>
      <c r="S18" s="18"/>
    </row>
    <row r="19" spans="1:19" ht="21.75" customHeight="1">
      <c r="A19" s="33">
        <v>6</v>
      </c>
      <c r="B19" s="68" t="s">
        <v>29</v>
      </c>
      <c r="C19" s="69"/>
      <c r="D19" s="80" t="s">
        <v>26</v>
      </c>
      <c r="E19" s="21">
        <v>2</v>
      </c>
      <c r="F19" s="22">
        <v>0.28</v>
      </c>
      <c r="G19" s="22">
        <v>0.34</v>
      </c>
      <c r="H19" s="23">
        <f>PRODUCT(F19:G19)</f>
        <v>0.09520000000000002</v>
      </c>
      <c r="I19" s="63">
        <f>SUM(H19*E19+H20*E20+H21*E21+H22*E22+H23*E23)</f>
        <v>5.2604</v>
      </c>
      <c r="J19" s="24"/>
      <c r="K19" s="25">
        <f>SUM(F19+0.1)*J19</f>
        <v>0</v>
      </c>
      <c r="L19" s="25">
        <v>0</v>
      </c>
      <c r="M19" s="20" t="s">
        <v>20</v>
      </c>
      <c r="N19" s="16" t="s">
        <v>30</v>
      </c>
      <c r="O19" s="16"/>
      <c r="P19" s="17"/>
      <c r="Q19" s="16"/>
      <c r="R19" s="16"/>
      <c r="S19" s="18"/>
    </row>
    <row r="20" spans="1:19" ht="20.25" customHeight="1">
      <c r="A20" s="34"/>
      <c r="B20" s="36"/>
      <c r="C20" s="70"/>
      <c r="D20" s="81"/>
      <c r="E20" s="21">
        <v>6</v>
      </c>
      <c r="F20" s="22">
        <v>0.98</v>
      </c>
      <c r="G20" s="22">
        <v>0.55</v>
      </c>
      <c r="H20" s="23">
        <f>PRODUCT(F20:G20)</f>
        <v>0.539</v>
      </c>
      <c r="I20" s="39"/>
      <c r="J20" s="24"/>
      <c r="K20" s="25">
        <f>SUM(F20+0.1)*J20</f>
        <v>0</v>
      </c>
      <c r="L20" s="25">
        <v>0</v>
      </c>
      <c r="M20" s="20" t="s">
        <v>20</v>
      </c>
      <c r="N20" s="16"/>
      <c r="O20" s="16"/>
      <c r="P20" s="17"/>
      <c r="Q20" s="16"/>
      <c r="R20" s="16"/>
      <c r="S20" s="18"/>
    </row>
    <row r="21" spans="1:19" ht="20.25" customHeight="1">
      <c r="A21" s="34"/>
      <c r="B21" s="36"/>
      <c r="C21" s="70"/>
      <c r="D21" s="81"/>
      <c r="E21" s="21">
        <v>1</v>
      </c>
      <c r="F21" s="22">
        <v>1</v>
      </c>
      <c r="G21" s="22">
        <v>0.9</v>
      </c>
      <c r="H21" s="23">
        <f>PRODUCT(F21:G21)</f>
        <v>0.9</v>
      </c>
      <c r="I21" s="39"/>
      <c r="J21" s="24"/>
      <c r="K21" s="25">
        <f>SUM(F21+0.1)*J21</f>
        <v>0</v>
      </c>
      <c r="L21" s="25">
        <v>0</v>
      </c>
      <c r="M21" s="20" t="s">
        <v>20</v>
      </c>
      <c r="N21" s="16"/>
      <c r="O21" s="16"/>
      <c r="P21" s="17"/>
      <c r="Q21" s="16"/>
      <c r="R21" s="16"/>
      <c r="S21" s="18"/>
    </row>
    <row r="22" spans="1:19" ht="20.25" customHeight="1">
      <c r="A22" s="34"/>
      <c r="B22" s="36"/>
      <c r="C22" s="70"/>
      <c r="D22" s="81"/>
      <c r="E22" s="21">
        <v>1</v>
      </c>
      <c r="F22" s="22">
        <v>1.02</v>
      </c>
      <c r="G22" s="22">
        <v>0.8</v>
      </c>
      <c r="H22" s="23">
        <f>PRODUCT(F22:G22)</f>
        <v>0.8160000000000001</v>
      </c>
      <c r="I22" s="39"/>
      <c r="J22" s="24"/>
      <c r="K22" s="25">
        <f>SUM(F22+0.1)*J22</f>
        <v>0</v>
      </c>
      <c r="L22" s="25">
        <v>0</v>
      </c>
      <c r="M22" s="20" t="s">
        <v>20</v>
      </c>
      <c r="N22" s="16"/>
      <c r="O22" s="16"/>
      <c r="P22" s="17"/>
      <c r="Q22" s="16"/>
      <c r="R22" s="16"/>
      <c r="S22" s="18"/>
    </row>
    <row r="23" spans="1:19" ht="20.25" customHeight="1" thickBot="1">
      <c r="A23" s="34"/>
      <c r="B23" s="77"/>
      <c r="C23" s="71"/>
      <c r="D23" s="81"/>
      <c r="E23" s="21">
        <v>1</v>
      </c>
      <c r="F23" s="22">
        <v>0.4</v>
      </c>
      <c r="G23" s="22">
        <v>0.3</v>
      </c>
      <c r="H23" s="23">
        <f>PRODUCT(F23:G23)</f>
        <v>0.12</v>
      </c>
      <c r="I23" s="64"/>
      <c r="J23" s="72"/>
      <c r="K23" s="25">
        <f>SUM(F23+0.1)*J23</f>
        <v>0</v>
      </c>
      <c r="L23" s="25">
        <v>0</v>
      </c>
      <c r="M23" s="20" t="s">
        <v>20</v>
      </c>
      <c r="N23" s="16" t="s">
        <v>30</v>
      </c>
      <c r="O23" s="16"/>
      <c r="P23" s="17"/>
      <c r="Q23" s="16"/>
      <c r="R23" s="16"/>
      <c r="S23" s="18"/>
    </row>
    <row r="24" spans="1:19" ht="39" customHeight="1" thickBot="1">
      <c r="A24" s="2"/>
      <c r="B24" s="12" t="s">
        <v>9</v>
      </c>
      <c r="C24" s="13"/>
      <c r="D24" s="5"/>
      <c r="E24" s="15">
        <f>SUM(E5:E23)</f>
        <v>31</v>
      </c>
      <c r="F24" s="6"/>
      <c r="G24" s="6"/>
      <c r="H24" s="7"/>
      <c r="I24" s="14">
        <f>SUM(I5:I23)</f>
        <v>27.7472</v>
      </c>
      <c r="J24" s="19">
        <f>SUM(J5:J23)</f>
        <v>20</v>
      </c>
      <c r="K24" s="8">
        <f>SUM(K5:K23)</f>
        <v>20.490000000000002</v>
      </c>
      <c r="L24" s="8">
        <f>SUM(L5:L23)</f>
        <v>8.196</v>
      </c>
      <c r="M24" s="5"/>
      <c r="N24" s="5"/>
      <c r="O24" s="9"/>
      <c r="P24" s="10"/>
      <c r="Q24" s="8" t="e">
        <f>SUM(#REF!)</f>
        <v>#REF!</v>
      </c>
      <c r="R24" s="8" t="e">
        <f>SUM(#REF!)</f>
        <v>#REF!</v>
      </c>
      <c r="S24" s="11" t="e">
        <f>SUM(#REF!)</f>
        <v>#REF!</v>
      </c>
    </row>
    <row r="25" spans="1:15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mergeCells count="39">
    <mergeCell ref="B19:B23"/>
    <mergeCell ref="C19:C23"/>
    <mergeCell ref="A11:A12"/>
    <mergeCell ref="B11:B12"/>
    <mergeCell ref="C11:C12"/>
    <mergeCell ref="A13:A17"/>
    <mergeCell ref="B13:B17"/>
    <mergeCell ref="C13:C17"/>
    <mergeCell ref="A19:A23"/>
    <mergeCell ref="I19:I23"/>
    <mergeCell ref="D19:D23"/>
    <mergeCell ref="K3:K4"/>
    <mergeCell ref="H3:H4"/>
    <mergeCell ref="I3:I4"/>
    <mergeCell ref="I11:I12"/>
    <mergeCell ref="I13:I17"/>
    <mergeCell ref="D14:D15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S3:S4"/>
    <mergeCell ref="P3:P4"/>
    <mergeCell ref="Q3:Q4"/>
    <mergeCell ref="R3:R4"/>
    <mergeCell ref="L3:L4"/>
    <mergeCell ref="M3:M4"/>
    <mergeCell ref="N3:N4"/>
    <mergeCell ref="O3:O4"/>
    <mergeCell ref="A6:A10"/>
    <mergeCell ref="B6:B10"/>
    <mergeCell ref="C6:C10"/>
    <mergeCell ref="I6:I10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2009-09-24T12:24:52Z</cp:lastPrinted>
  <dcterms:created xsi:type="dcterms:W3CDTF">2006-01-26T11:38:09Z</dcterms:created>
  <dcterms:modified xsi:type="dcterms:W3CDTF">2009-09-24T12:34:53Z</dcterms:modified>
  <cp:category/>
  <cp:version/>
  <cp:contentType/>
  <cp:contentStatus/>
</cp:coreProperties>
</file>