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G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<sst xmlns="http://schemas.openxmlformats.org/spreadsheetml/2006/main" count="83" uniqueCount="71">
  <si>
    <t>INFORMACJA O STANIE MIENIA KOMUNALNEGO</t>
  </si>
  <si>
    <t xml:space="preserve"> ( stan na 30/06//2012 )</t>
  </si>
  <si>
    <t>Lp.</t>
  </si>
  <si>
    <t>Nazwa</t>
  </si>
  <si>
    <t>Grupa</t>
  </si>
  <si>
    <t>Ogółem po</t>
  </si>
  <si>
    <t>Wartość</t>
  </si>
  <si>
    <t xml:space="preserve">Umorzenia na </t>
  </si>
  <si>
    <t>Zmiany</t>
  </si>
  <si>
    <t>zmianach</t>
  </si>
  <si>
    <t>początkowa</t>
  </si>
  <si>
    <t>koniec roku</t>
  </si>
  <si>
    <t>w roku</t>
  </si>
  <si>
    <t>końcowa</t>
  </si>
  <si>
    <t>w jednostkach</t>
  </si>
  <si>
    <t>Bilans</t>
  </si>
  <si>
    <t>narastająco</t>
  </si>
  <si>
    <t>( + )</t>
  </si>
  <si>
    <t>miary</t>
  </si>
  <si>
    <t>Otwarcia</t>
  </si>
  <si>
    <t>( - )</t>
  </si>
  <si>
    <t>Zamknięcia</t>
  </si>
  <si>
    <t>A</t>
  </si>
  <si>
    <t>PRAWO WŁASNOŚCI</t>
  </si>
  <si>
    <t>00</t>
  </si>
  <si>
    <t>GRUNTY [  w ha]</t>
  </si>
  <si>
    <t>BUDYNKI i OBIEKTY</t>
  </si>
  <si>
    <t>01</t>
  </si>
  <si>
    <t>[2= 3+4]</t>
  </si>
  <si>
    <t>02</t>
  </si>
  <si>
    <t>Budynki i Lokale [ w szt.]</t>
  </si>
  <si>
    <t>budynki mieszkalne</t>
  </si>
  <si>
    <t>budynki pozostałe</t>
  </si>
  <si>
    <t>lokale</t>
  </si>
  <si>
    <t xml:space="preserve"> </t>
  </si>
  <si>
    <t>Obiekty Inżynierii</t>
  </si>
  <si>
    <t>lądowej i wodnej [szt]</t>
  </si>
  <si>
    <t>drogi gminne        [szt].</t>
  </si>
  <si>
    <t>drogi gminne       [ km]</t>
  </si>
  <si>
    <t>obiekty pozostałe [w szt.]</t>
  </si>
  <si>
    <t>inżynierii lądowej i wodnej</t>
  </si>
  <si>
    <t>INNE [ w szt.]</t>
  </si>
  <si>
    <t>03</t>
  </si>
  <si>
    <t>(5=6+7+8+9+10+11+12)</t>
  </si>
  <si>
    <t>09</t>
  </si>
  <si>
    <t>kotły i maszyny</t>
  </si>
  <si>
    <t>energetyczne</t>
  </si>
  <si>
    <t>maszyny,urządzenia</t>
  </si>
  <si>
    <t>04</t>
  </si>
  <si>
    <t>aparaty ogól.zastosow.</t>
  </si>
  <si>
    <t>specjalne maszyny</t>
  </si>
  <si>
    <t>05</t>
  </si>
  <si>
    <t>urządzenia i aparaty</t>
  </si>
  <si>
    <t>urządzenia techniczne</t>
  </si>
  <si>
    <t>06</t>
  </si>
  <si>
    <t>środki</t>
  </si>
  <si>
    <t>07</t>
  </si>
  <si>
    <t>transportowe</t>
  </si>
  <si>
    <t>narzędzia,przyrządy</t>
  </si>
  <si>
    <t>08</t>
  </si>
  <si>
    <t>ruchomości</t>
  </si>
  <si>
    <t>inwentarz żywy</t>
  </si>
  <si>
    <t>B</t>
  </si>
  <si>
    <t>INNE NIŻ WŁ.PRAWA MAJĄT.</t>
  </si>
  <si>
    <t>UDZIAŁY I AKCJE [szt.]</t>
  </si>
  <si>
    <t>x</t>
  </si>
  <si>
    <t>Razem</t>
  </si>
  <si>
    <t>km</t>
  </si>
  <si>
    <t>ha</t>
  </si>
  <si>
    <t>szt</t>
  </si>
  <si>
    <t>Sporządził: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</si>
</sst>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sz val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8"/>
      <color indexed="53"/>
      <name val="Arial CE"/>
      <family val="0"/>
    </font>
    <font>
      <b/>
      <u val="single"/>
      <sz val="8"/>
      <color indexed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u val="single"/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3" fontId="4" fillId="3" borderId="4" xfId="15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center"/>
    </xf>
    <xf numFmtId="43" fontId="7" fillId="3" borderId="3" xfId="15" applyFont="1" applyFill="1" applyBorder="1" applyAlignment="1">
      <alignment horizontal="left"/>
    </xf>
    <xf numFmtId="0" fontId="4" fillId="4" borderId="1" xfId="0" applyFont="1" applyFill="1" applyBorder="1" applyAlignment="1">
      <alignment/>
    </xf>
    <xf numFmtId="49" fontId="4" fillId="4" borderId="1" xfId="0" applyNumberFormat="1" applyFont="1" applyFill="1" applyBorder="1" applyAlignment="1">
      <alignment horizontal="center"/>
    </xf>
    <xf numFmtId="43" fontId="4" fillId="4" borderId="4" xfId="15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49" fontId="4" fillId="4" borderId="3" xfId="0" applyNumberFormat="1" applyFont="1" applyFill="1" applyBorder="1" applyAlignment="1">
      <alignment horizontal="center"/>
    </xf>
    <xf numFmtId="43" fontId="8" fillId="4" borderId="3" xfId="15" applyFont="1" applyFill="1" applyBorder="1" applyAlignment="1">
      <alignment horizontal="left"/>
    </xf>
    <xf numFmtId="43" fontId="1" fillId="0" borderId="0" xfId="0" applyNumberFormat="1" applyFont="1" applyFill="1" applyAlignment="1">
      <alignment/>
    </xf>
    <xf numFmtId="43" fontId="4" fillId="3" borderId="5" xfId="15" applyFont="1" applyFill="1" applyBorder="1" applyAlignment="1">
      <alignment horizontal="left"/>
    </xf>
    <xf numFmtId="43" fontId="8" fillId="3" borderId="5" xfId="15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43" fontId="1" fillId="0" borderId="6" xfId="15" applyFont="1" applyFill="1" applyBorder="1" applyAlignment="1">
      <alignment horizontal="left"/>
    </xf>
    <xf numFmtId="43" fontId="7" fillId="0" borderId="5" xfId="15" applyFont="1" applyFill="1" applyBorder="1" applyAlignment="1">
      <alignment horizontal="left"/>
    </xf>
    <xf numFmtId="43" fontId="7" fillId="0" borderId="6" xfId="15" applyFont="1" applyFill="1" applyBorder="1" applyAlignment="1">
      <alignment horizontal="left"/>
    </xf>
    <xf numFmtId="43" fontId="1" fillId="0" borderId="5" xfId="15" applyFont="1" applyFill="1" applyBorder="1" applyAlignment="1">
      <alignment horizontal="left"/>
    </xf>
    <xf numFmtId="0" fontId="3" fillId="3" borderId="7" xfId="0" applyFont="1" applyFill="1" applyBorder="1" applyAlignment="1">
      <alignment/>
    </xf>
    <xf numFmtId="43" fontId="4" fillId="3" borderId="6" xfId="15" applyFont="1" applyFill="1" applyBorder="1" applyAlignment="1">
      <alignment horizontal="left"/>
    </xf>
    <xf numFmtId="0" fontId="3" fillId="3" borderId="5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43" fontId="7" fillId="0" borderId="2" xfId="15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43" fontId="8" fillId="3" borderId="3" xfId="15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49" fontId="4" fillId="5" borderId="4" xfId="0" applyNumberFormat="1" applyFont="1" applyFill="1" applyBorder="1" applyAlignment="1">
      <alignment horizontal="left" vertical="center" indent="1"/>
    </xf>
    <xf numFmtId="2" fontId="4" fillId="5" borderId="4" xfId="0" applyNumberFormat="1" applyFont="1" applyFill="1" applyBorder="1" applyAlignment="1">
      <alignment horizontal="center"/>
    </xf>
    <xf numFmtId="43" fontId="4" fillId="6" borderId="4" xfId="15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left" vertical="center" indent="1"/>
    </xf>
    <xf numFmtId="2" fontId="4" fillId="3" borderId="6" xfId="0" applyNumberFormat="1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0" fontId="4" fillId="5" borderId="3" xfId="0" applyNumberFormat="1" applyFont="1" applyFill="1" applyBorder="1" applyAlignment="1">
      <alignment horizontal="left" vertical="center" indent="1"/>
    </xf>
    <xf numFmtId="0" fontId="4" fillId="5" borderId="8" xfId="0" applyNumberFormat="1" applyFont="1" applyFill="1" applyBorder="1" applyAlignment="1">
      <alignment horizontal="center"/>
    </xf>
    <xf numFmtId="43" fontId="8" fillId="5" borderId="3" xfId="15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/>
    </xf>
    <xf numFmtId="43" fontId="4" fillId="0" borderId="0" xfId="15" applyFont="1" applyFill="1" applyBorder="1" applyAlignment="1">
      <alignment horizontal="center"/>
    </xf>
    <xf numFmtId="43" fontId="4" fillId="0" borderId="0" xfId="15" applyFont="1" applyFill="1" applyBorder="1" applyAlignment="1">
      <alignment horizontal="left"/>
    </xf>
    <xf numFmtId="43" fontId="8" fillId="0" borderId="0" xfId="15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3" fontId="1" fillId="0" borderId="0" xfId="15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43" fontId="4" fillId="3" borderId="3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3" fontId="4" fillId="3" borderId="1" xfId="0" applyNumberFormat="1" applyFont="1" applyFill="1" applyBorder="1" applyAlignment="1">
      <alignment horizontal="left"/>
    </xf>
    <xf numFmtId="2" fontId="4" fillId="4" borderId="1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43" fontId="4" fillId="4" borderId="1" xfId="15" applyFont="1" applyFill="1" applyBorder="1" applyAlignment="1">
      <alignment horizontal="center"/>
    </xf>
    <xf numFmtId="43" fontId="4" fillId="4" borderId="3" xfId="15" applyFont="1" applyFill="1" applyBorder="1" applyAlignment="1">
      <alignment horizontal="center"/>
    </xf>
    <xf numFmtId="43" fontId="4" fillId="4" borderId="1" xfId="0" applyNumberFormat="1" applyFont="1" applyFill="1" applyBorder="1" applyAlignment="1">
      <alignment horizontal="left"/>
    </xf>
    <xf numFmtId="43" fontId="4" fillId="4" borderId="3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43" fontId="4" fillId="3" borderId="1" xfId="15" applyFont="1" applyFill="1" applyBorder="1" applyAlignment="1">
      <alignment horizontal="center"/>
    </xf>
    <xf numFmtId="43" fontId="4" fillId="3" borderId="3" xfId="15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43" fontId="4" fillId="3" borderId="2" xfId="15" applyFont="1" applyFill="1" applyBorder="1" applyAlignment="1">
      <alignment horizontal="center"/>
    </xf>
    <xf numFmtId="43" fontId="4" fillId="3" borderId="5" xfId="15" applyFont="1" applyFill="1" applyBorder="1" applyAlignment="1">
      <alignment horizontal="center"/>
    </xf>
    <xf numFmtId="43" fontId="4" fillId="3" borderId="5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3" fontId="1" fillId="0" borderId="7" xfId="15" applyFont="1" applyFill="1" applyBorder="1" applyAlignment="1">
      <alignment horizontal="center"/>
    </xf>
    <xf numFmtId="43" fontId="1" fillId="0" borderId="5" xfId="15" applyFont="1" applyFill="1" applyBorder="1" applyAlignment="1">
      <alignment horizontal="center"/>
    </xf>
    <xf numFmtId="43" fontId="1" fillId="0" borderId="7" xfId="0" applyNumberFormat="1" applyFont="1" applyFill="1" applyBorder="1" applyAlignment="1">
      <alignment horizontal="left"/>
    </xf>
    <xf numFmtId="43" fontId="1" fillId="0" borderId="5" xfId="0" applyNumberFormat="1" applyFont="1" applyFill="1" applyBorder="1" applyAlignment="1">
      <alignment horizontal="left"/>
    </xf>
    <xf numFmtId="43" fontId="1" fillId="0" borderId="7" xfId="0" applyNumberFormat="1" applyFont="1" applyFill="1" applyBorder="1" applyAlignment="1">
      <alignment horizontal="center"/>
    </xf>
    <xf numFmtId="43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43" fontId="1" fillId="0" borderId="2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43" fontId="4" fillId="3" borderId="7" xfId="15" applyFont="1" applyFill="1" applyBorder="1" applyAlignment="1">
      <alignment horizontal="center"/>
    </xf>
    <xf numFmtId="43" fontId="4" fillId="3" borderId="7" xfId="0" applyNumberFormat="1" applyFont="1" applyFill="1" applyBorder="1" applyAlignment="1">
      <alignment horizontal="center"/>
    </xf>
    <xf numFmtId="43" fontId="4" fillId="3" borderId="5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43" fontId="4" fillId="3" borderId="1" xfId="0" applyNumberFormat="1" applyFont="1" applyFill="1" applyBorder="1" applyAlignment="1">
      <alignment horizontal="center"/>
    </xf>
    <xf numFmtId="43" fontId="4" fillId="3" borderId="3" xfId="0" applyNumberFormat="1" applyFont="1" applyFill="1" applyBorder="1" applyAlignment="1">
      <alignment horizontal="center"/>
    </xf>
    <xf numFmtId="43" fontId="1" fillId="0" borderId="2" xfId="15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3" fontId="1" fillId="4" borderId="1" xfId="15" applyFont="1" applyFill="1" applyBorder="1" applyAlignment="1">
      <alignment horizontal="center"/>
    </xf>
    <xf numFmtId="43" fontId="1" fillId="4" borderId="3" xfId="15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3" fontId="4" fillId="4" borderId="1" xfId="0" applyNumberFormat="1" applyFont="1" applyFill="1" applyBorder="1" applyAlignment="1">
      <alignment horizontal="center"/>
    </xf>
    <xf numFmtId="43" fontId="4" fillId="4" borderId="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3" fontId="4" fillId="3" borderId="1" xfId="15" applyNumberFormat="1" applyFont="1" applyFill="1" applyBorder="1" applyAlignment="1">
      <alignment horizontal="center"/>
    </xf>
    <xf numFmtId="43" fontId="1" fillId="3" borderId="2" xfId="0" applyNumberFormat="1" applyFont="1" applyFill="1" applyBorder="1" applyAlignment="1">
      <alignment horizontal="center"/>
    </xf>
    <xf numFmtId="43" fontId="1" fillId="3" borderId="3" xfId="0" applyNumberFormat="1" applyFont="1" applyFill="1" applyBorder="1" applyAlignment="1">
      <alignment horizontal="center"/>
    </xf>
    <xf numFmtId="43" fontId="4" fillId="4" borderId="1" xfId="15" applyNumberFormat="1" applyFont="1" applyFill="1" applyBorder="1" applyAlignment="1">
      <alignment horizontal="left"/>
    </xf>
    <xf numFmtId="43" fontId="1" fillId="4" borderId="2" xfId="0" applyNumberFormat="1" applyFont="1" applyFill="1" applyBorder="1" applyAlignment="1">
      <alignment horizontal="left"/>
    </xf>
    <xf numFmtId="43" fontId="1" fillId="4" borderId="3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MINA%20POLICE%20OG&#211;&#321;EM%202012%20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K1 UM"/>
      <sheetName val="M2"/>
      <sheetName val="MK2 MOK"/>
      <sheetName val="M3"/>
      <sheetName val="MK3 BIB"/>
      <sheetName val="M4"/>
      <sheetName val="MK4 ZWiK"/>
      <sheetName val="M5"/>
      <sheetName val="MK5 ŻŁ"/>
      <sheetName val="M6"/>
      <sheetName val="MK6 ZGKiM"/>
      <sheetName val="M7"/>
      <sheetName val="MK7 Sppk"/>
      <sheetName val="M8"/>
      <sheetName val="MK8 OPS"/>
      <sheetName val="M9"/>
      <sheetName val="MK9 Trans"/>
      <sheetName val="M10"/>
      <sheetName val="MK10 PEC"/>
      <sheetName val="M11"/>
      <sheetName val="MK11 "/>
      <sheetName val="M12"/>
      <sheetName val="MK12 OSiR"/>
      <sheetName val="M13"/>
      <sheetName val="M14"/>
      <sheetName val="MK14 ZOiSOK"/>
      <sheetName val="M15"/>
      <sheetName val="MK15 Bank"/>
      <sheetName val="M16"/>
      <sheetName val="MK16 G1"/>
      <sheetName val="M17"/>
      <sheetName val="MK17 ZS1"/>
      <sheetName val="M18"/>
      <sheetName val="MK18 G3"/>
      <sheetName val="M19"/>
      <sheetName val=" MK19 GTrz"/>
      <sheetName val="M20"/>
      <sheetName val="MK20 SP1"/>
      <sheetName val="M21"/>
      <sheetName val="MK21 SP2"/>
      <sheetName val="M22"/>
      <sheetName val="MK22 SP3"/>
      <sheetName val="M23"/>
      <sheetName val="MK23 SP6"/>
      <sheetName val="M24 SP8"/>
      <sheetName val="MK24"/>
      <sheetName val="M25"/>
      <sheetName val="MK25 SPTan"/>
      <sheetName val="M26"/>
      <sheetName val="MK26 Trzeb"/>
      <sheetName val="M27"/>
      <sheetName val="MK27 PP1"/>
      <sheetName val="M28"/>
      <sheetName val="MK28 ZMP"/>
      <sheetName val="M29"/>
      <sheetName val="MK29 PP5"/>
      <sheetName val="M30"/>
      <sheetName val="MK30 PP6"/>
      <sheetName val="M31"/>
      <sheetName val="MK31 PP8"/>
      <sheetName val="M32"/>
      <sheetName val="MK32 PP9"/>
      <sheetName val="M33"/>
      <sheetName val="MK33 PP10"/>
      <sheetName val="M34"/>
      <sheetName val="MK34 PP11"/>
      <sheetName val="M35"/>
      <sheetName val="MK35 PPTAn"/>
      <sheetName val="M36"/>
      <sheetName val="MK36 PPTrz"/>
      <sheetName val="GO1"/>
      <sheetName val="GO2"/>
      <sheetName val="Zał 1"/>
      <sheetName val="M37"/>
      <sheetName val="M38"/>
      <sheetName val="MK38"/>
      <sheetName val="M39"/>
      <sheetName val="MK39"/>
      <sheetName val="M40"/>
      <sheetName val="MK40"/>
      <sheetName val="M41"/>
      <sheetName val="MK41"/>
      <sheetName val="M42"/>
      <sheetName val="MK42"/>
      <sheetName val="M43"/>
      <sheetName val="MK43"/>
      <sheetName val="MK13"/>
      <sheetName val="wolny1"/>
      <sheetName val="wolny"/>
    </sheetNames>
    <sheetDataSet>
      <sheetData sheetId="0">
        <row r="10">
          <cell r="E10">
            <v>212518069.41</v>
          </cell>
        </row>
        <row r="16">
          <cell r="E16">
            <v>5773631.5</v>
          </cell>
        </row>
        <row r="18">
          <cell r="E18">
            <v>10038167.69</v>
          </cell>
          <cell r="F18">
            <v>2503399.24</v>
          </cell>
        </row>
        <row r="20">
          <cell r="E20">
            <v>0</v>
          </cell>
          <cell r="F20">
            <v>0</v>
          </cell>
        </row>
        <row r="24">
          <cell r="E24">
            <v>0</v>
          </cell>
        </row>
        <row r="26">
          <cell r="E26">
            <v>77924448.19</v>
          </cell>
          <cell r="F26">
            <v>9964356.49</v>
          </cell>
        </row>
        <row r="28">
          <cell r="E28">
            <v>21761750.72</v>
          </cell>
          <cell r="F28">
            <v>5606492.48</v>
          </cell>
        </row>
        <row r="32">
          <cell r="E32">
            <v>50788.6</v>
          </cell>
          <cell r="F32">
            <v>16343.35</v>
          </cell>
        </row>
        <row r="34">
          <cell r="E34">
            <v>1468897.99</v>
          </cell>
          <cell r="F34">
            <v>1026225.93</v>
          </cell>
        </row>
        <row r="36">
          <cell r="E36">
            <v>9679.97</v>
          </cell>
          <cell r="F36">
            <v>7517.12</v>
          </cell>
        </row>
        <row r="38">
          <cell r="E38">
            <v>1630518.43</v>
          </cell>
          <cell r="F38">
            <v>512373.81</v>
          </cell>
        </row>
        <row r="40">
          <cell r="E40">
            <v>666898.4</v>
          </cell>
          <cell r="F40">
            <v>559433.83</v>
          </cell>
        </row>
        <row r="42">
          <cell r="E42">
            <v>584887.91</v>
          </cell>
          <cell r="F42">
            <v>370264.97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2">
        <row r="16">
          <cell r="F16">
            <v>0</v>
          </cell>
        </row>
        <row r="18">
          <cell r="E18">
            <v>7273442.9</v>
          </cell>
        </row>
        <row r="20">
          <cell r="E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</row>
        <row r="28">
          <cell r="E28">
            <v>822700</v>
          </cell>
        </row>
        <row r="32">
          <cell r="E32">
            <v>22826.25</v>
          </cell>
        </row>
        <row r="34">
          <cell r="E34">
            <v>206424.38</v>
          </cell>
        </row>
        <row r="36">
          <cell r="E36">
            <v>0</v>
          </cell>
          <cell r="F36">
            <v>0</v>
          </cell>
        </row>
        <row r="38">
          <cell r="E38">
            <v>1624144.47</v>
          </cell>
        </row>
        <row r="40">
          <cell r="E40">
            <v>0</v>
          </cell>
          <cell r="F40">
            <v>0</v>
          </cell>
        </row>
        <row r="42">
          <cell r="E42">
            <v>197578.57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4">
        <row r="16">
          <cell r="E16">
            <v>0</v>
          </cell>
        </row>
        <row r="18">
          <cell r="E18">
            <v>420579.33</v>
          </cell>
        </row>
        <row r="20">
          <cell r="E20">
            <v>0</v>
          </cell>
          <cell r="F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4089.62</v>
          </cell>
        </row>
        <row r="32">
          <cell r="E32">
            <v>42091.1</v>
          </cell>
        </row>
        <row r="34">
          <cell r="E34">
            <v>85462.24</v>
          </cell>
        </row>
        <row r="36">
          <cell r="E36">
            <v>0</v>
          </cell>
          <cell r="F36">
            <v>0</v>
          </cell>
        </row>
        <row r="38">
          <cell r="E38">
            <v>19966.96</v>
          </cell>
        </row>
        <row r="40">
          <cell r="E40">
            <v>0</v>
          </cell>
          <cell r="F40">
            <v>0</v>
          </cell>
        </row>
        <row r="42">
          <cell r="E42">
            <v>125135.03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6">
        <row r="18">
          <cell r="E18">
            <v>3498889.58</v>
          </cell>
        </row>
        <row r="20">
          <cell r="E20">
            <v>0</v>
          </cell>
          <cell r="F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105385413.73</v>
          </cell>
        </row>
        <row r="32">
          <cell r="E32">
            <v>194891.44</v>
          </cell>
        </row>
        <row r="34">
          <cell r="E34">
            <v>599399.38</v>
          </cell>
        </row>
        <row r="36">
          <cell r="E36">
            <v>266559.46</v>
          </cell>
        </row>
        <row r="38">
          <cell r="E38">
            <v>717967.1</v>
          </cell>
        </row>
        <row r="40">
          <cell r="E40">
            <v>966905.12</v>
          </cell>
        </row>
        <row r="42">
          <cell r="E42">
            <v>542396.28</v>
          </cell>
        </row>
        <row r="44">
          <cell r="E44">
            <v>0</v>
          </cell>
        </row>
        <row r="46">
          <cell r="E46">
            <v>0</v>
          </cell>
          <cell r="F46">
            <v>0</v>
          </cell>
        </row>
      </sheetData>
      <sheetData sheetId="8">
        <row r="16">
          <cell r="E16">
            <v>0</v>
          </cell>
        </row>
        <row r="18">
          <cell r="E18">
            <v>959634.87</v>
          </cell>
        </row>
        <row r="20">
          <cell r="E20">
            <v>0</v>
          </cell>
        </row>
        <row r="24">
          <cell r="E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0</v>
          </cell>
          <cell r="F28">
            <v>0</v>
          </cell>
        </row>
        <row r="32">
          <cell r="E32">
            <v>0</v>
          </cell>
          <cell r="F32">
            <v>0</v>
          </cell>
        </row>
        <row r="34">
          <cell r="E34">
            <v>10047.92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  <row r="40">
          <cell r="E40">
            <v>0</v>
          </cell>
          <cell r="F40">
            <v>0</v>
          </cell>
        </row>
        <row r="42">
          <cell r="E42">
            <v>59034.84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10">
        <row r="16">
          <cell r="E16">
            <v>70515581.51</v>
          </cell>
        </row>
        <row r="18">
          <cell r="E18">
            <v>7319487.69</v>
          </cell>
        </row>
        <row r="20">
          <cell r="E20">
            <v>552045.62</v>
          </cell>
        </row>
        <row r="24">
          <cell r="E24">
            <v>3300</v>
          </cell>
        </row>
        <row r="26">
          <cell r="E26">
            <v>0</v>
          </cell>
          <cell r="F26">
            <v>0</v>
          </cell>
        </row>
        <row r="28">
          <cell r="E28">
            <v>3442291.63</v>
          </cell>
        </row>
        <row r="32">
          <cell r="E32">
            <v>132467.52</v>
          </cell>
        </row>
        <row r="34">
          <cell r="E34">
            <v>256689.58</v>
          </cell>
        </row>
        <row r="36">
          <cell r="E36">
            <v>28002.76</v>
          </cell>
        </row>
        <row r="38">
          <cell r="E38">
            <v>276859.74</v>
          </cell>
        </row>
        <row r="40">
          <cell r="E40">
            <v>37766.16</v>
          </cell>
        </row>
        <row r="42">
          <cell r="E42">
            <v>109689.01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12">
        <row r="16">
          <cell r="E16">
            <v>0</v>
          </cell>
          <cell r="F16">
            <v>0</v>
          </cell>
        </row>
        <row r="18">
          <cell r="E18">
            <v>2830391</v>
          </cell>
        </row>
        <row r="20">
          <cell r="E20">
            <v>0</v>
          </cell>
          <cell r="F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1462500.45</v>
          </cell>
        </row>
        <row r="32">
          <cell r="E32">
            <v>0</v>
          </cell>
        </row>
        <row r="34">
          <cell r="E34">
            <v>0</v>
          </cell>
        </row>
        <row r="36">
          <cell r="E36">
            <v>0</v>
          </cell>
        </row>
        <row r="38">
          <cell r="E38">
            <v>0</v>
          </cell>
        </row>
        <row r="40">
          <cell r="E40">
            <v>0</v>
          </cell>
        </row>
        <row r="42">
          <cell r="E42">
            <v>0</v>
          </cell>
        </row>
        <row r="44">
          <cell r="E44">
            <v>0</v>
          </cell>
          <cell r="F44">
            <v>0</v>
          </cell>
        </row>
        <row r="46">
          <cell r="E46">
            <v>9634500</v>
          </cell>
          <cell r="F46">
            <v>0</v>
          </cell>
        </row>
      </sheetData>
      <sheetData sheetId="14">
        <row r="16">
          <cell r="E16">
            <v>0</v>
          </cell>
        </row>
        <row r="18">
          <cell r="E18">
            <v>0</v>
          </cell>
        </row>
        <row r="20">
          <cell r="E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0</v>
          </cell>
        </row>
        <row r="32">
          <cell r="E32">
            <v>0</v>
          </cell>
          <cell r="F32">
            <v>0</v>
          </cell>
        </row>
        <row r="34">
          <cell r="E34">
            <v>124936.95</v>
          </cell>
        </row>
        <row r="36">
          <cell r="E36">
            <v>0</v>
          </cell>
          <cell r="F36">
            <v>0</v>
          </cell>
        </row>
        <row r="38">
          <cell r="E38">
            <v>41675.74</v>
          </cell>
        </row>
        <row r="40">
          <cell r="E40">
            <v>0</v>
          </cell>
          <cell r="F40">
            <v>0</v>
          </cell>
        </row>
        <row r="42">
          <cell r="E42">
            <v>15919.26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</row>
      </sheetData>
      <sheetData sheetId="16">
        <row r="16">
          <cell r="E16">
            <v>0</v>
          </cell>
          <cell r="F16">
            <v>0</v>
          </cell>
        </row>
        <row r="18">
          <cell r="E18">
            <v>0</v>
          </cell>
          <cell r="F18">
            <v>0</v>
          </cell>
        </row>
        <row r="20">
          <cell r="E20">
            <v>0</v>
          </cell>
          <cell r="F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0</v>
          </cell>
          <cell r="F28">
            <v>0</v>
          </cell>
        </row>
        <row r="32">
          <cell r="E32">
            <v>0</v>
          </cell>
          <cell r="F32">
            <v>0</v>
          </cell>
        </row>
        <row r="34">
          <cell r="E34">
            <v>0</v>
          </cell>
          <cell r="F34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  <row r="40">
          <cell r="E40">
            <v>0</v>
          </cell>
          <cell r="F40">
            <v>0</v>
          </cell>
        </row>
        <row r="42">
          <cell r="E42">
            <v>0</v>
          </cell>
          <cell r="F42">
            <v>0</v>
          </cell>
        </row>
        <row r="44">
          <cell r="E44">
            <v>0</v>
          </cell>
          <cell r="F44">
            <v>0</v>
          </cell>
        </row>
        <row r="46">
          <cell r="E46">
            <v>1513350</v>
          </cell>
          <cell r="F46">
            <v>0</v>
          </cell>
        </row>
      </sheetData>
      <sheetData sheetId="18">
        <row r="16">
          <cell r="E16">
            <v>0</v>
          </cell>
        </row>
        <row r="18">
          <cell r="E18">
            <v>0</v>
          </cell>
        </row>
        <row r="20">
          <cell r="E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</row>
        <row r="28">
          <cell r="E28">
            <v>0</v>
          </cell>
        </row>
        <row r="32">
          <cell r="E32">
            <v>0</v>
          </cell>
        </row>
        <row r="34">
          <cell r="E34">
            <v>0</v>
          </cell>
        </row>
        <row r="36">
          <cell r="E36">
            <v>0</v>
          </cell>
        </row>
        <row r="38">
          <cell r="E38">
            <v>0</v>
          </cell>
        </row>
        <row r="40">
          <cell r="E40">
            <v>0</v>
          </cell>
        </row>
        <row r="42">
          <cell r="E42">
            <v>0</v>
          </cell>
        </row>
        <row r="44">
          <cell r="E44">
            <v>0</v>
          </cell>
        </row>
        <row r="46">
          <cell r="E46">
            <v>5114688</v>
          </cell>
          <cell r="F46">
            <v>0</v>
          </cell>
        </row>
      </sheetData>
      <sheetData sheetId="20">
        <row r="46">
          <cell r="E46">
            <v>6758450</v>
          </cell>
          <cell r="F46">
            <v>0</v>
          </cell>
        </row>
      </sheetData>
      <sheetData sheetId="22">
        <row r="16">
          <cell r="E16">
            <v>0</v>
          </cell>
          <cell r="F16">
            <v>0</v>
          </cell>
        </row>
        <row r="18">
          <cell r="E18">
            <v>9652406.77</v>
          </cell>
        </row>
        <row r="20">
          <cell r="E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11242089.93</v>
          </cell>
        </row>
        <row r="32">
          <cell r="E32">
            <v>20288.6</v>
          </cell>
        </row>
        <row r="34">
          <cell r="E34">
            <v>38746.13</v>
          </cell>
        </row>
        <row r="36">
          <cell r="E36">
            <v>328170.03</v>
          </cell>
        </row>
        <row r="38">
          <cell r="E38">
            <v>114078.44</v>
          </cell>
        </row>
        <row r="40">
          <cell r="E40">
            <v>125623.2</v>
          </cell>
        </row>
        <row r="42">
          <cell r="E42">
            <v>235755.82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24">
        <row r="16">
          <cell r="E16">
            <v>0</v>
          </cell>
        </row>
        <row r="20">
          <cell r="E20">
            <v>0</v>
          </cell>
        </row>
        <row r="24">
          <cell r="E24">
            <v>0</v>
          </cell>
        </row>
        <row r="26">
          <cell r="E26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  <row r="40">
          <cell r="E40">
            <v>0</v>
          </cell>
          <cell r="F40">
            <v>0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25">
        <row r="16">
          <cell r="E16">
            <v>0</v>
          </cell>
        </row>
        <row r="18">
          <cell r="E18">
            <v>3573821.47</v>
          </cell>
        </row>
        <row r="20">
          <cell r="E20">
            <v>0</v>
          </cell>
        </row>
        <row r="24">
          <cell r="E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7686619.87</v>
          </cell>
        </row>
        <row r="32">
          <cell r="E32">
            <v>49452</v>
          </cell>
        </row>
        <row r="34">
          <cell r="E34">
            <v>2717725.62</v>
          </cell>
        </row>
        <row r="36">
          <cell r="E36">
            <v>63285</v>
          </cell>
        </row>
        <row r="38">
          <cell r="E38">
            <v>238420.72</v>
          </cell>
        </row>
        <row r="40">
          <cell r="E40">
            <v>962850.83</v>
          </cell>
        </row>
        <row r="42">
          <cell r="E42">
            <v>89509.2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27">
        <row r="46">
          <cell r="E46">
            <v>700000</v>
          </cell>
          <cell r="F46">
            <v>0</v>
          </cell>
        </row>
      </sheetData>
      <sheetData sheetId="29">
        <row r="16">
          <cell r="E16">
            <v>0</v>
          </cell>
        </row>
        <row r="18">
          <cell r="E18">
            <v>2307815.05</v>
          </cell>
        </row>
        <row r="20">
          <cell r="E20">
            <v>0</v>
          </cell>
        </row>
        <row r="24">
          <cell r="E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805402.48</v>
          </cell>
        </row>
        <row r="32">
          <cell r="E32">
            <v>287324.28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  <row r="40">
          <cell r="E40">
            <v>0</v>
          </cell>
          <cell r="F40">
            <v>0</v>
          </cell>
        </row>
        <row r="42">
          <cell r="E42">
            <v>4853.43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31">
        <row r="16">
          <cell r="E16">
            <v>0</v>
          </cell>
        </row>
        <row r="18">
          <cell r="E18">
            <v>1211970.38</v>
          </cell>
        </row>
        <row r="20">
          <cell r="E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364970.64</v>
          </cell>
        </row>
        <row r="32">
          <cell r="E32">
            <v>0</v>
          </cell>
        </row>
        <row r="34">
          <cell r="E34">
            <v>21242.75</v>
          </cell>
        </row>
        <row r="36">
          <cell r="F36">
            <v>0</v>
          </cell>
        </row>
        <row r="38">
          <cell r="E38">
            <v>0</v>
          </cell>
        </row>
        <row r="40">
          <cell r="E40">
            <v>0</v>
          </cell>
        </row>
        <row r="42">
          <cell r="E42">
            <v>36795.2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33">
        <row r="16">
          <cell r="E16">
            <v>0</v>
          </cell>
        </row>
        <row r="18">
          <cell r="E18">
            <v>1615570.23</v>
          </cell>
        </row>
        <row r="20">
          <cell r="E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116485.12</v>
          </cell>
        </row>
        <row r="32">
          <cell r="E32">
            <v>131397.23</v>
          </cell>
        </row>
        <row r="34">
          <cell r="E34">
            <v>67832.89</v>
          </cell>
        </row>
        <row r="36">
          <cell r="E36">
            <v>0</v>
          </cell>
        </row>
        <row r="38">
          <cell r="E38">
            <v>13359</v>
          </cell>
        </row>
        <row r="40">
          <cell r="E40">
            <v>0</v>
          </cell>
        </row>
        <row r="42">
          <cell r="E42">
            <v>37232.81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35">
        <row r="16">
          <cell r="E16">
            <v>0</v>
          </cell>
          <cell r="F16">
            <v>0</v>
          </cell>
        </row>
        <row r="18">
          <cell r="E18">
            <v>2985897.42</v>
          </cell>
        </row>
        <row r="20">
          <cell r="E20">
            <v>0</v>
          </cell>
          <cell r="F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1084327.66</v>
          </cell>
        </row>
        <row r="32">
          <cell r="E32">
            <v>149337.26</v>
          </cell>
        </row>
        <row r="34">
          <cell r="E34">
            <v>0</v>
          </cell>
          <cell r="F34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  <row r="40">
          <cell r="E40">
            <v>0</v>
          </cell>
          <cell r="F40">
            <v>0</v>
          </cell>
        </row>
        <row r="42">
          <cell r="E42">
            <v>0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37">
        <row r="16">
          <cell r="E16">
            <v>0</v>
          </cell>
        </row>
        <row r="18">
          <cell r="E18">
            <v>684518.7</v>
          </cell>
        </row>
        <row r="20">
          <cell r="E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1035645.36</v>
          </cell>
        </row>
        <row r="32">
          <cell r="E32">
            <v>0</v>
          </cell>
        </row>
        <row r="34">
          <cell r="E34">
            <v>12575.6</v>
          </cell>
        </row>
        <row r="36">
          <cell r="E36">
            <v>0</v>
          </cell>
        </row>
        <row r="38">
          <cell r="E38">
            <v>0</v>
          </cell>
        </row>
        <row r="40">
          <cell r="E40">
            <v>0</v>
          </cell>
        </row>
        <row r="42">
          <cell r="E42">
            <v>3660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39">
        <row r="16">
          <cell r="E16">
            <v>0</v>
          </cell>
        </row>
        <row r="18">
          <cell r="E18">
            <v>682791.35</v>
          </cell>
        </row>
        <row r="20">
          <cell r="E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1231706.59</v>
          </cell>
          <cell r="F28">
            <v>7258.94</v>
          </cell>
        </row>
        <row r="32">
          <cell r="E32">
            <v>106044.03</v>
          </cell>
        </row>
        <row r="34">
          <cell r="F34">
            <v>0</v>
          </cell>
        </row>
        <row r="36">
          <cell r="E36">
            <v>0</v>
          </cell>
        </row>
        <row r="38">
          <cell r="E38">
            <v>0</v>
          </cell>
        </row>
        <row r="40">
          <cell r="E40">
            <v>0</v>
          </cell>
        </row>
        <row r="42">
          <cell r="E42">
            <v>3433.08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41">
        <row r="16">
          <cell r="E16">
            <v>0</v>
          </cell>
        </row>
        <row r="18">
          <cell r="E18">
            <v>2839995.63</v>
          </cell>
        </row>
        <row r="20">
          <cell r="E20">
            <v>0</v>
          </cell>
        </row>
        <row r="24">
          <cell r="E24">
            <v>0</v>
          </cell>
        </row>
        <row r="26">
          <cell r="E26">
            <v>0</v>
          </cell>
        </row>
        <row r="28">
          <cell r="E28">
            <v>1115858.92</v>
          </cell>
        </row>
        <row r="32">
          <cell r="E32">
            <v>6828.66</v>
          </cell>
        </row>
        <row r="34">
          <cell r="E34">
            <v>17643.52</v>
          </cell>
        </row>
        <row r="36">
          <cell r="E36">
            <v>0</v>
          </cell>
          <cell r="F36">
            <v>0</v>
          </cell>
        </row>
        <row r="40">
          <cell r="E40">
            <v>0</v>
          </cell>
          <cell r="F40">
            <v>0</v>
          </cell>
        </row>
        <row r="42">
          <cell r="E42">
            <v>6806.04</v>
          </cell>
        </row>
        <row r="44">
          <cell r="F44">
            <v>0</v>
          </cell>
        </row>
        <row r="46">
          <cell r="F46">
            <v>0</v>
          </cell>
        </row>
      </sheetData>
      <sheetData sheetId="43">
        <row r="16">
          <cell r="E16">
            <v>0</v>
          </cell>
          <cell r="F16">
            <v>0</v>
          </cell>
        </row>
        <row r="18">
          <cell r="E18">
            <v>803554.22</v>
          </cell>
        </row>
        <row r="20">
          <cell r="E20">
            <v>0</v>
          </cell>
          <cell r="F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1328630.05</v>
          </cell>
        </row>
        <row r="32">
          <cell r="E32">
            <v>147620.36</v>
          </cell>
        </row>
        <row r="34">
          <cell r="E34">
            <v>17368.28</v>
          </cell>
        </row>
        <row r="36">
          <cell r="E36">
            <v>6146.36</v>
          </cell>
        </row>
        <row r="38">
          <cell r="E38">
            <v>0</v>
          </cell>
        </row>
        <row r="40">
          <cell r="E40">
            <v>0</v>
          </cell>
        </row>
        <row r="42">
          <cell r="E42">
            <v>3578.72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45">
        <row r="16">
          <cell r="E16">
            <v>0</v>
          </cell>
          <cell r="F16">
            <v>0</v>
          </cell>
        </row>
        <row r="18">
          <cell r="E18">
            <v>6428166.97</v>
          </cell>
        </row>
        <row r="20">
          <cell r="E20">
            <v>0</v>
          </cell>
          <cell r="F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1234915.11</v>
          </cell>
        </row>
        <row r="32">
          <cell r="E32">
            <v>0</v>
          </cell>
          <cell r="F32">
            <v>0</v>
          </cell>
        </row>
        <row r="34">
          <cell r="E34">
            <v>27560.74</v>
          </cell>
        </row>
        <row r="36">
          <cell r="E36">
            <v>0</v>
          </cell>
          <cell r="F36">
            <v>0</v>
          </cell>
        </row>
        <row r="38">
          <cell r="E38">
            <v>10236.33</v>
          </cell>
        </row>
        <row r="40">
          <cell r="E40">
            <v>0</v>
          </cell>
          <cell r="F40">
            <v>0</v>
          </cell>
        </row>
        <row r="42">
          <cell r="E42">
            <v>68695.46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47">
        <row r="16">
          <cell r="E16">
            <v>0</v>
          </cell>
          <cell r="F16">
            <v>0</v>
          </cell>
        </row>
        <row r="18">
          <cell r="E18">
            <v>5772002.28</v>
          </cell>
        </row>
        <row r="20">
          <cell r="E20">
            <v>0</v>
          </cell>
          <cell r="F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790602.32</v>
          </cell>
        </row>
        <row r="32">
          <cell r="E32">
            <v>277649.04</v>
          </cell>
        </row>
        <row r="34">
          <cell r="E34">
            <v>24222.59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  <row r="40">
          <cell r="E40">
            <v>0</v>
          </cell>
          <cell r="F40">
            <v>0</v>
          </cell>
        </row>
        <row r="42">
          <cell r="E42">
            <v>26548.51</v>
          </cell>
        </row>
        <row r="44">
          <cell r="E44">
            <v>0</v>
          </cell>
        </row>
        <row r="46">
          <cell r="E46">
            <v>0</v>
          </cell>
          <cell r="F46">
            <v>0</v>
          </cell>
        </row>
      </sheetData>
      <sheetData sheetId="49">
        <row r="16">
          <cell r="E16">
            <v>0</v>
          </cell>
        </row>
        <row r="18">
          <cell r="E18">
            <v>807015.05</v>
          </cell>
        </row>
        <row r="20">
          <cell r="E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1024568.52</v>
          </cell>
        </row>
        <row r="32">
          <cell r="E32">
            <v>179381.95</v>
          </cell>
        </row>
        <row r="34">
          <cell r="E34">
            <v>0</v>
          </cell>
          <cell r="F34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  <row r="40">
          <cell r="E40">
            <v>0</v>
          </cell>
          <cell r="F40">
            <v>0</v>
          </cell>
        </row>
        <row r="42">
          <cell r="E42">
            <v>0</v>
          </cell>
          <cell r="F42">
            <v>0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51">
        <row r="16">
          <cell r="E16">
            <v>0</v>
          </cell>
          <cell r="F16">
            <v>0</v>
          </cell>
        </row>
        <row r="18">
          <cell r="E18">
            <v>141063.09</v>
          </cell>
        </row>
        <row r="20">
          <cell r="E20">
            <v>0</v>
          </cell>
          <cell r="F20">
            <v>0</v>
          </cell>
        </row>
        <row r="24">
          <cell r="E24">
            <v>0</v>
          </cell>
        </row>
        <row r="26">
          <cell r="E26">
            <v>0</v>
          </cell>
        </row>
        <row r="28">
          <cell r="E28">
            <v>35114.85</v>
          </cell>
        </row>
        <row r="32">
          <cell r="E32">
            <v>120619.72</v>
          </cell>
        </row>
        <row r="34">
          <cell r="E34">
            <v>17805.52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  <row r="40">
          <cell r="E40">
            <v>0</v>
          </cell>
          <cell r="F40">
            <v>0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53">
        <row r="16">
          <cell r="E16">
            <v>0</v>
          </cell>
        </row>
        <row r="18">
          <cell r="E18">
            <v>0</v>
          </cell>
        </row>
        <row r="20">
          <cell r="E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0</v>
          </cell>
        </row>
        <row r="32">
          <cell r="E32">
            <v>0</v>
          </cell>
        </row>
        <row r="34">
          <cell r="E34">
            <v>0</v>
          </cell>
        </row>
        <row r="36">
          <cell r="E36">
            <v>0</v>
          </cell>
        </row>
        <row r="38">
          <cell r="E38">
            <v>0</v>
          </cell>
        </row>
        <row r="40">
          <cell r="E40">
            <v>0</v>
          </cell>
        </row>
        <row r="42">
          <cell r="E42">
            <v>0</v>
          </cell>
        </row>
        <row r="44">
          <cell r="E44">
            <v>0</v>
          </cell>
          <cell r="F44">
            <v>0</v>
          </cell>
        </row>
        <row r="46">
          <cell r="E46">
            <v>5000</v>
          </cell>
          <cell r="F46">
            <v>0</v>
          </cell>
        </row>
      </sheetData>
      <sheetData sheetId="55">
        <row r="16">
          <cell r="E16">
            <v>0</v>
          </cell>
        </row>
        <row r="18">
          <cell r="E18">
            <v>142014.94</v>
          </cell>
        </row>
        <row r="20">
          <cell r="E20">
            <v>0</v>
          </cell>
        </row>
        <row r="24">
          <cell r="E24">
            <v>0</v>
          </cell>
        </row>
        <row r="26">
          <cell r="E26">
            <v>0</v>
          </cell>
        </row>
        <row r="28">
          <cell r="E28">
            <v>37995.31</v>
          </cell>
        </row>
        <row r="32">
          <cell r="E32">
            <v>0</v>
          </cell>
        </row>
        <row r="34">
          <cell r="E34">
            <v>14829.29</v>
          </cell>
        </row>
        <row r="36">
          <cell r="E36">
            <v>30563</v>
          </cell>
        </row>
        <row r="38">
          <cell r="E38">
            <v>23665.1</v>
          </cell>
        </row>
        <row r="40">
          <cell r="E40">
            <v>0</v>
          </cell>
        </row>
        <row r="42">
          <cell r="E42">
            <v>11086.14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57">
        <row r="16">
          <cell r="E16">
            <v>0</v>
          </cell>
          <cell r="F16">
            <v>0</v>
          </cell>
        </row>
        <row r="18">
          <cell r="E18">
            <v>511270.44</v>
          </cell>
        </row>
        <row r="20">
          <cell r="E20">
            <v>0</v>
          </cell>
          <cell r="F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30602.88</v>
          </cell>
        </row>
        <row r="32">
          <cell r="E32">
            <v>0</v>
          </cell>
          <cell r="F32">
            <v>0</v>
          </cell>
        </row>
        <row r="34">
          <cell r="E34">
            <v>4182</v>
          </cell>
        </row>
        <row r="36">
          <cell r="E36">
            <v>39546.97</v>
          </cell>
        </row>
        <row r="38">
          <cell r="E38">
            <v>1806</v>
          </cell>
        </row>
        <row r="40">
          <cell r="E40">
            <v>0</v>
          </cell>
          <cell r="F40">
            <v>0</v>
          </cell>
        </row>
        <row r="42">
          <cell r="E42">
            <v>4815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59">
        <row r="16">
          <cell r="E16">
            <v>0</v>
          </cell>
        </row>
        <row r="18">
          <cell r="E18">
            <v>476277.89</v>
          </cell>
        </row>
        <row r="20">
          <cell r="E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10000</v>
          </cell>
        </row>
        <row r="32">
          <cell r="E32">
            <v>0</v>
          </cell>
        </row>
        <row r="34">
          <cell r="E34">
            <v>25304.53</v>
          </cell>
        </row>
        <row r="36">
          <cell r="E36">
            <v>0</v>
          </cell>
        </row>
        <row r="38">
          <cell r="E38">
            <v>0</v>
          </cell>
        </row>
        <row r="40">
          <cell r="E40">
            <v>0</v>
          </cell>
        </row>
        <row r="42">
          <cell r="E42">
            <v>0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61">
        <row r="16">
          <cell r="E16">
            <v>0</v>
          </cell>
        </row>
        <row r="18">
          <cell r="E18">
            <v>603748.4</v>
          </cell>
        </row>
        <row r="20">
          <cell r="E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55706.71</v>
          </cell>
        </row>
        <row r="32">
          <cell r="E32">
            <v>0</v>
          </cell>
        </row>
        <row r="34">
          <cell r="E34">
            <v>9189.06</v>
          </cell>
        </row>
        <row r="36">
          <cell r="E36">
            <v>12123.63</v>
          </cell>
        </row>
        <row r="38">
          <cell r="E38">
            <v>0</v>
          </cell>
        </row>
        <row r="40">
          <cell r="E40">
            <v>0</v>
          </cell>
        </row>
        <row r="42">
          <cell r="E42">
            <v>0</v>
          </cell>
          <cell r="F42">
            <v>0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63">
        <row r="16">
          <cell r="E16">
            <v>0</v>
          </cell>
        </row>
        <row r="18">
          <cell r="E18">
            <v>926616.19</v>
          </cell>
        </row>
        <row r="20">
          <cell r="E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62589.4</v>
          </cell>
        </row>
        <row r="32">
          <cell r="E32">
            <v>0</v>
          </cell>
        </row>
        <row r="34">
          <cell r="E34">
            <v>13449.19</v>
          </cell>
        </row>
        <row r="36">
          <cell r="E36">
            <v>0</v>
          </cell>
        </row>
        <row r="38">
          <cell r="E38">
            <v>0</v>
          </cell>
          <cell r="F38">
            <v>0</v>
          </cell>
        </row>
        <row r="40">
          <cell r="E40">
            <v>0</v>
          </cell>
        </row>
        <row r="42">
          <cell r="E42">
            <v>3498.96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65">
        <row r="18">
          <cell r="E18">
            <v>1365200.36</v>
          </cell>
        </row>
        <row r="20">
          <cell r="E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0</v>
          </cell>
        </row>
        <row r="32">
          <cell r="E32">
            <v>0</v>
          </cell>
        </row>
        <row r="34">
          <cell r="E34">
            <v>15064.56</v>
          </cell>
        </row>
        <row r="36">
          <cell r="E36">
            <v>33079.41</v>
          </cell>
        </row>
        <row r="38">
          <cell r="E38">
            <v>0</v>
          </cell>
        </row>
        <row r="40">
          <cell r="E40">
            <v>0</v>
          </cell>
        </row>
        <row r="42">
          <cell r="E42">
            <v>0</v>
          </cell>
          <cell r="F42">
            <v>0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67">
        <row r="16">
          <cell r="E16">
            <v>0</v>
          </cell>
        </row>
        <row r="18">
          <cell r="E18">
            <v>1018217.91</v>
          </cell>
        </row>
        <row r="20">
          <cell r="E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70368.2</v>
          </cell>
        </row>
        <row r="32">
          <cell r="E32">
            <v>63662.38</v>
          </cell>
        </row>
        <row r="34">
          <cell r="E34">
            <v>5355.8</v>
          </cell>
        </row>
        <row r="36">
          <cell r="E36">
            <v>9526</v>
          </cell>
        </row>
        <row r="38">
          <cell r="E38">
            <v>0</v>
          </cell>
        </row>
        <row r="40">
          <cell r="E40">
            <v>0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69">
        <row r="16">
          <cell r="E16">
            <v>0</v>
          </cell>
          <cell r="F16">
            <v>0</v>
          </cell>
        </row>
        <row r="18">
          <cell r="E18">
            <v>421998.4</v>
          </cell>
        </row>
        <row r="20">
          <cell r="E20">
            <v>0</v>
          </cell>
          <cell r="F20">
            <v>0</v>
          </cell>
        </row>
        <row r="24">
          <cell r="E24">
            <v>0</v>
          </cell>
          <cell r="F24">
            <v>0</v>
          </cell>
        </row>
        <row r="26">
          <cell r="E26">
            <v>0</v>
          </cell>
          <cell r="F26">
            <v>0</v>
          </cell>
        </row>
        <row r="28">
          <cell r="E28">
            <v>32677.53</v>
          </cell>
        </row>
        <row r="32">
          <cell r="E32">
            <v>143551.36</v>
          </cell>
        </row>
        <row r="34">
          <cell r="E34">
            <v>40536.56</v>
          </cell>
        </row>
        <row r="36">
          <cell r="E36">
            <v>11984.06</v>
          </cell>
        </row>
        <row r="38">
          <cell r="E38">
            <v>0</v>
          </cell>
          <cell r="F38">
            <v>0</v>
          </cell>
        </row>
        <row r="40">
          <cell r="E40">
            <v>0</v>
          </cell>
          <cell r="F40">
            <v>0</v>
          </cell>
        </row>
        <row r="42">
          <cell r="E42">
            <v>6617.32</v>
          </cell>
        </row>
        <row r="44">
          <cell r="E44">
            <v>0</v>
          </cell>
          <cell r="F44">
            <v>0</v>
          </cell>
        </row>
        <row r="46">
          <cell r="E46">
            <v>0</v>
          </cell>
          <cell r="F46">
            <v>0</v>
          </cell>
        </row>
      </sheetData>
      <sheetData sheetId="72">
        <row r="8">
          <cell r="D8">
            <v>1482.27</v>
          </cell>
          <cell r="E8">
            <v>22.71</v>
          </cell>
          <cell r="J8">
            <v>-1921084</v>
          </cell>
          <cell r="P8">
            <v>7517777</v>
          </cell>
        </row>
        <row r="9">
          <cell r="E9">
            <v>-1.92</v>
          </cell>
        </row>
        <row r="10">
          <cell r="D10">
            <v>1828</v>
          </cell>
          <cell r="E10">
            <v>25</v>
          </cell>
          <cell r="J10">
            <v>-714934.14</v>
          </cell>
          <cell r="P10">
            <v>2324301.16</v>
          </cell>
        </row>
        <row r="11">
          <cell r="E11">
            <v>-11</v>
          </cell>
        </row>
        <row r="12">
          <cell r="D12">
            <v>706</v>
          </cell>
          <cell r="E12">
            <v>9</v>
          </cell>
          <cell r="J12">
            <v>-380708.76</v>
          </cell>
          <cell r="P12">
            <v>1477454.07</v>
          </cell>
        </row>
        <row r="13">
          <cell r="E13">
            <v>-3</v>
          </cell>
        </row>
        <row r="14">
          <cell r="D14">
            <v>291</v>
          </cell>
          <cell r="E14">
            <v>0</v>
          </cell>
          <cell r="J14">
            <v>-359660.8</v>
          </cell>
          <cell r="P14">
            <v>57746.43</v>
          </cell>
        </row>
        <row r="15">
          <cell r="E15">
            <v>-1</v>
          </cell>
        </row>
        <row r="16">
          <cell r="D16">
            <v>408</v>
          </cell>
          <cell r="E16">
            <v>8</v>
          </cell>
          <cell r="J16">
            <v>-21047.96</v>
          </cell>
          <cell r="P16">
            <v>1405036.87</v>
          </cell>
        </row>
        <row r="17">
          <cell r="E17">
            <v>-2</v>
          </cell>
        </row>
        <row r="18">
          <cell r="D18">
            <v>7</v>
          </cell>
          <cell r="E18">
            <v>1</v>
          </cell>
          <cell r="J18">
            <v>0</v>
          </cell>
          <cell r="P18">
            <v>14670.77</v>
          </cell>
        </row>
        <row r="19">
          <cell r="E19">
            <v>0</v>
          </cell>
        </row>
        <row r="20">
          <cell r="D20">
            <v>1122</v>
          </cell>
          <cell r="E20">
            <v>16</v>
          </cell>
          <cell r="J20">
            <v>-334225.38</v>
          </cell>
          <cell r="P20">
            <v>846847.09</v>
          </cell>
        </row>
        <row r="21">
          <cell r="E21">
            <v>-8</v>
          </cell>
        </row>
        <row r="22">
          <cell r="D22">
            <v>1</v>
          </cell>
          <cell r="E22">
            <v>0</v>
          </cell>
          <cell r="J22">
            <v>0</v>
          </cell>
          <cell r="P22">
            <v>0</v>
          </cell>
        </row>
        <row r="23">
          <cell r="E23">
            <v>0</v>
          </cell>
        </row>
        <row r="24">
          <cell r="D24">
            <v>105.83</v>
          </cell>
          <cell r="E24">
            <v>0</v>
          </cell>
          <cell r="J24">
            <v>0</v>
          </cell>
          <cell r="P24">
            <v>0</v>
          </cell>
        </row>
        <row r="25">
          <cell r="E25">
            <v>0</v>
          </cell>
        </row>
        <row r="26">
          <cell r="D26">
            <v>1121</v>
          </cell>
          <cell r="E26">
            <v>16</v>
          </cell>
          <cell r="J26">
            <v>-334225.38</v>
          </cell>
          <cell r="P26">
            <v>846847.09</v>
          </cell>
        </row>
        <row r="27">
          <cell r="E27">
            <v>-8</v>
          </cell>
        </row>
        <row r="28">
          <cell r="D28">
            <v>1185</v>
          </cell>
          <cell r="E28">
            <v>6</v>
          </cell>
          <cell r="J28">
            <v>-137072.98</v>
          </cell>
          <cell r="P28">
            <v>343211.57</v>
          </cell>
        </row>
        <row r="29">
          <cell r="E29">
            <v>-2</v>
          </cell>
        </row>
        <row r="30">
          <cell r="D30">
            <v>35</v>
          </cell>
          <cell r="E30">
            <v>0</v>
          </cell>
          <cell r="J30">
            <v>0</v>
          </cell>
          <cell r="P30">
            <v>0</v>
          </cell>
        </row>
        <row r="31">
          <cell r="E31">
            <v>0</v>
          </cell>
        </row>
        <row r="32">
          <cell r="D32">
            <v>505</v>
          </cell>
          <cell r="E32">
            <v>1</v>
          </cell>
          <cell r="J32">
            <v>-11371</v>
          </cell>
          <cell r="P32">
            <v>25195.26</v>
          </cell>
        </row>
        <row r="33">
          <cell r="E33">
            <v>0</v>
          </cell>
        </row>
        <row r="34">
          <cell r="D34">
            <v>59</v>
          </cell>
          <cell r="E34">
            <v>1</v>
          </cell>
          <cell r="J34">
            <v>-7997.1</v>
          </cell>
          <cell r="P34">
            <v>4220.44</v>
          </cell>
        </row>
        <row r="35">
          <cell r="E35">
            <v>-1</v>
          </cell>
        </row>
        <row r="36">
          <cell r="D36">
            <v>138</v>
          </cell>
          <cell r="E36">
            <v>0</v>
          </cell>
          <cell r="J36">
            <v>0</v>
          </cell>
          <cell r="P36">
            <v>0</v>
          </cell>
        </row>
        <row r="37">
          <cell r="E37">
            <v>0</v>
          </cell>
        </row>
        <row r="38">
          <cell r="D38">
            <v>43</v>
          </cell>
          <cell r="E38">
            <v>2</v>
          </cell>
          <cell r="J38">
            <v>0</v>
          </cell>
          <cell r="P38">
            <v>303050</v>
          </cell>
        </row>
        <row r="39">
          <cell r="E39">
            <v>0</v>
          </cell>
        </row>
        <row r="40">
          <cell r="D40">
            <v>405</v>
          </cell>
          <cell r="E40">
            <v>2</v>
          </cell>
          <cell r="J40">
            <v>-117704.88</v>
          </cell>
          <cell r="P40">
            <v>10745.87</v>
          </cell>
        </row>
        <row r="41">
          <cell r="E41">
            <v>-1</v>
          </cell>
        </row>
        <row r="42">
          <cell r="D42">
            <v>0</v>
          </cell>
          <cell r="E42">
            <v>0</v>
          </cell>
          <cell r="J42">
            <v>0</v>
          </cell>
          <cell r="P42">
            <v>0</v>
          </cell>
        </row>
        <row r="43">
          <cell r="E43">
            <v>0</v>
          </cell>
        </row>
        <row r="44">
          <cell r="D44">
            <v>239483</v>
          </cell>
          <cell r="E44">
            <v>0</v>
          </cell>
          <cell r="J44">
            <v>0</v>
          </cell>
          <cell r="P44">
            <v>0</v>
          </cell>
        </row>
        <row r="45">
          <cell r="E45">
            <v>0</v>
          </cell>
        </row>
        <row r="46">
          <cell r="J46">
            <v>-2773091.12</v>
          </cell>
          <cell r="P46">
            <v>10185289.73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SheetLayoutView="100" workbookViewId="0" topLeftCell="A4">
      <selection activeCell="D51" sqref="D51"/>
    </sheetView>
  </sheetViews>
  <sheetFormatPr defaultColWidth="9.00390625" defaultRowHeight="12.75"/>
  <cols>
    <col min="1" max="1" width="3.375" style="1" customWidth="1"/>
    <col min="2" max="2" width="20.25390625" style="1" customWidth="1"/>
    <col min="3" max="3" width="5.875" style="1" customWidth="1"/>
    <col min="4" max="4" width="11.875" style="1" customWidth="1"/>
    <col min="5" max="6" width="14.75390625" style="1" bestFit="1" customWidth="1"/>
    <col min="7" max="7" width="14.25390625" style="1" customWidth="1"/>
    <col min="8" max="8" width="14.75390625" style="1" bestFit="1" customWidth="1"/>
    <col min="9" max="9" width="9.125" style="1" hidden="1" customWidth="1"/>
    <col min="10" max="16384" width="9.125" style="1" customWidth="1"/>
  </cols>
  <sheetData>
    <row r="1" ht="11.25">
      <c r="G1" s="2"/>
    </row>
    <row r="2" spans="1:9" ht="11.25">
      <c r="A2" s="66" t="s">
        <v>0</v>
      </c>
      <c r="B2" s="66"/>
      <c r="C2" s="66"/>
      <c r="D2" s="66"/>
      <c r="E2" s="66"/>
      <c r="F2" s="66"/>
      <c r="G2" s="66"/>
      <c r="H2" s="66"/>
      <c r="I2" s="3"/>
    </row>
    <row r="3" spans="1:9" ht="14.25" customHeight="1">
      <c r="A3" s="66" t="s">
        <v>1</v>
      </c>
      <c r="B3" s="67"/>
      <c r="C3" s="67"/>
      <c r="D3" s="67"/>
      <c r="E3" s="67"/>
      <c r="F3" s="67"/>
      <c r="G3" s="67"/>
      <c r="H3" s="67"/>
      <c r="I3" s="3"/>
    </row>
    <row r="4" spans="3:9" ht="14.25" customHeight="1">
      <c r="C4" s="2"/>
      <c r="I4" s="3"/>
    </row>
    <row r="5" spans="1:9" ht="14.25" customHeight="1" thickBot="1">
      <c r="A5" s="4"/>
      <c r="B5" s="5"/>
      <c r="C5" s="5"/>
      <c r="D5" s="5"/>
      <c r="E5" s="5"/>
      <c r="F5" s="5"/>
      <c r="G5" s="5"/>
      <c r="H5" s="5"/>
      <c r="I5" s="3"/>
    </row>
    <row r="6" spans="1:9" ht="11.25">
      <c r="A6" s="68" t="s">
        <v>2</v>
      </c>
      <c r="B6" s="68" t="s">
        <v>3</v>
      </c>
      <c r="C6" s="68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6</v>
      </c>
      <c r="I6" s="3"/>
    </row>
    <row r="7" spans="1:9" ht="11.25">
      <c r="A7" s="69"/>
      <c r="B7" s="69"/>
      <c r="C7" s="69"/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3"/>
    </row>
    <row r="8" spans="1:9" ht="11.25">
      <c r="A8" s="69"/>
      <c r="B8" s="69"/>
      <c r="C8" s="69"/>
      <c r="D8" s="7" t="s">
        <v>14</v>
      </c>
      <c r="E8" s="7" t="s">
        <v>15</v>
      </c>
      <c r="F8" s="7" t="s">
        <v>16</v>
      </c>
      <c r="G8" s="7" t="s">
        <v>17</v>
      </c>
      <c r="H8" s="7" t="s">
        <v>15</v>
      </c>
      <c r="I8" s="3"/>
    </row>
    <row r="9" spans="1:9" ht="12" thickBot="1">
      <c r="A9" s="70"/>
      <c r="B9" s="70"/>
      <c r="C9" s="70"/>
      <c r="D9" s="8" t="s">
        <v>18</v>
      </c>
      <c r="E9" s="8" t="s">
        <v>19</v>
      </c>
      <c r="F9" s="8"/>
      <c r="G9" s="9" t="s">
        <v>20</v>
      </c>
      <c r="H9" s="8" t="s">
        <v>21</v>
      </c>
      <c r="I9" s="3"/>
    </row>
    <row r="10" spans="1:9" ht="11.25">
      <c r="A10" s="10" t="s">
        <v>22</v>
      </c>
      <c r="B10" s="11" t="s">
        <v>23</v>
      </c>
      <c r="C10" s="78" t="s">
        <v>24</v>
      </c>
      <c r="D10" s="80">
        <f>SUM('[1]GO2'!D8:E9)</f>
        <v>1503.06</v>
      </c>
      <c r="E10" s="82">
        <f>SUM('[1]M1'!E10:E11)</f>
        <v>212518069.41</v>
      </c>
      <c r="F10" s="82">
        <v>0</v>
      </c>
      <c r="G10" s="13">
        <f>SUM('[1]GO2'!P8)</f>
        <v>7517777</v>
      </c>
      <c r="H10" s="71">
        <f>SUM(E10+G10+G11)</f>
        <v>218114762.41</v>
      </c>
      <c r="I10" s="3"/>
    </row>
    <row r="11" spans="1:9" ht="12" thickBot="1">
      <c r="A11" s="8">
        <v>1</v>
      </c>
      <c r="B11" s="14" t="s">
        <v>25</v>
      </c>
      <c r="C11" s="79"/>
      <c r="D11" s="81"/>
      <c r="E11" s="83"/>
      <c r="F11" s="83"/>
      <c r="G11" s="16">
        <f>SUM('[1]GO2'!J8)</f>
        <v>-1921084</v>
      </c>
      <c r="H11" s="64"/>
      <c r="I11" s="3"/>
    </row>
    <row r="12" spans="1:9" ht="11.25">
      <c r="A12" s="65">
        <v>2</v>
      </c>
      <c r="B12" s="17" t="s">
        <v>26</v>
      </c>
      <c r="C12" s="18" t="s">
        <v>27</v>
      </c>
      <c r="D12" s="72">
        <f>SUM('[1]GO2'!D10:E11)</f>
        <v>1842</v>
      </c>
      <c r="E12" s="74">
        <f>SUM(E14+E22)</f>
        <v>394357156.62</v>
      </c>
      <c r="F12" s="74">
        <f>SUM(F14+F22)</f>
        <v>18081507.15</v>
      </c>
      <c r="G12" s="19">
        <f>SUM('[1]GO2'!P10)</f>
        <v>2324301.16</v>
      </c>
      <c r="H12" s="76">
        <f>SUM(E12+G12+G13)</f>
        <v>395966523.64000005</v>
      </c>
      <c r="I12" s="3"/>
    </row>
    <row r="13" spans="1:9" ht="12" thickBot="1">
      <c r="A13" s="63"/>
      <c r="B13" s="21" t="s">
        <v>28</v>
      </c>
      <c r="C13" s="22" t="s">
        <v>29</v>
      </c>
      <c r="D13" s="73"/>
      <c r="E13" s="75"/>
      <c r="F13" s="75"/>
      <c r="G13" s="23">
        <f>SUM('[1]GO2'!J10)</f>
        <v>-714934.14</v>
      </c>
      <c r="H13" s="77"/>
      <c r="I13" s="24"/>
    </row>
    <row r="14" spans="1:9" ht="11.25">
      <c r="A14" s="69">
        <v>3</v>
      </c>
      <c r="B14" s="85" t="s">
        <v>30</v>
      </c>
      <c r="C14" s="87" t="s">
        <v>27</v>
      </c>
      <c r="D14" s="89">
        <f>SUM('[1]GO2'!D12:E13)</f>
        <v>712</v>
      </c>
      <c r="E14" s="91">
        <f>SUM(E16:E21)</f>
        <v>154153784.83</v>
      </c>
      <c r="F14" s="91">
        <f>SUM(F16:F21)</f>
        <v>2503399.24</v>
      </c>
      <c r="G14" s="25">
        <f>SUM('[1]GO2'!P12)</f>
        <v>1477454.07</v>
      </c>
      <c r="H14" s="71">
        <f>SUM(E14+G14+G15)</f>
        <v>155250530.14000002</v>
      </c>
      <c r="I14" s="3"/>
    </row>
    <row r="15" spans="1:9" ht="11.25">
      <c r="A15" s="84"/>
      <c r="B15" s="86"/>
      <c r="C15" s="88"/>
      <c r="D15" s="90"/>
      <c r="E15" s="92"/>
      <c r="F15" s="92"/>
      <c r="G15" s="26">
        <f>SUM('[1]GO2'!J12)</f>
        <v>-380708.76</v>
      </c>
      <c r="H15" s="93"/>
      <c r="I15" s="3"/>
    </row>
    <row r="16" spans="1:9" ht="11.25">
      <c r="A16" s="94"/>
      <c r="B16" s="95" t="s">
        <v>31</v>
      </c>
      <c r="C16" s="97" t="s">
        <v>27</v>
      </c>
      <c r="D16" s="99">
        <f>SUM('[1]GO2'!D14:E15)</f>
        <v>290</v>
      </c>
      <c r="E16" s="101">
        <f>SUM('[1]M1'!E16:E17+'[1]M2'!E16:E17+'[1]M3'!E16:E17+'[1]M4'!E16:E17+'[1]M5'!E16:E17+'[1]M6'!E16:E17+'[1]M7'!E16:E17+'[1]M8'!E16:E17+'[1]M9'!E16:E17+'[1]M10'!E16:E17+'[1]M11'!E16:E17+'[1]M12'!E16:E17+'[1]M13'!E16:E17+'[1]M14'!E16:E17+'[1]M15'!E16:E17+'[1]M16'!E16:E17+'[1]M17'!E16:E17+'[1]M18'!E16:E17+'[1]M19'!E16:E17+'[1]M20'!E16:E17+'[1]M21'!E16:E17+'[1]M22'!E16:E17+'[1]M23'!E16:E17+'[1]M24 SP8'!E16:E17+'[1]M25'!E16:E17+'[1]M26'!E16:E17+'[1]M27'!E16:E17+'[1]M28'!E16:E17+'[1]M29'!E16:E17+'[1]M30'!E16:E17+'[1]M31'!E16:E17+'[1]M32'!E16:E17+'[1]M33'!E16:E17+'[1]M34'!E16:E17+'[1]M35'!E16:E17+'[1]M36'!E16:E17)</f>
        <v>76289213.01</v>
      </c>
      <c r="F16" s="101">
        <f>SUM('[1]M1'!F16:F17+'[1]M2'!F16:F17+'[1]M3'!F16:F17+'[1]M4'!F16:F17+'[1]M5'!F16:F17+'[1]M6'!F16:F17+'[1]M7'!F16:F17+'[1]M8'!F16:F17+'[1]M9'!F16:F17+'[1]M10'!F16:F17+'[1]M11'!F16:F17+'[1]M12'!F16:F17+'[1]M13'!F16:F17+'[1]M14'!F16:F17+'[1]M15'!F16:F17+'[1]M16'!F16:F17+'[1]M17'!F16:F17+'[1]M18'!F16:F17+'[1]M19'!F16:F17+'[1]M20'!F16:F17+'[1]M21'!F16:F17+'[1]M22'!F16:F17+'[1]M23'!F16:F17+'[1]M24 SP8'!F16:F17+'[1]M25'!F16:F17+'[1]M26'!F16:F17+'[1]M27'!F16:F17+'[1]M28'!F16:F17+'[1]M29'!F16:F17+'[1]M30'!F16:F17+'[1]M31'!F16:F17+'[1]M32'!F16:F17+'[1]M33'!F16:F17+'[1]M34'!F16:F17+'[1]M35'!F16:F17+'[1]M36'!F16:F17)</f>
        <v>0</v>
      </c>
      <c r="G16" s="28">
        <f>SUM('[1]GO2'!P14)</f>
        <v>57746.43</v>
      </c>
      <c r="H16" s="103">
        <f>SUM(E16+G16+G17)</f>
        <v>75987298.64000002</v>
      </c>
      <c r="I16" s="3"/>
    </row>
    <row r="17" spans="1:9" ht="11.25">
      <c r="A17" s="94"/>
      <c r="B17" s="96"/>
      <c r="C17" s="98"/>
      <c r="D17" s="100"/>
      <c r="E17" s="102"/>
      <c r="F17" s="102"/>
      <c r="G17" s="29">
        <f>SUM('[1]GO2'!J14)</f>
        <v>-359660.8</v>
      </c>
      <c r="H17" s="104"/>
      <c r="I17" s="3"/>
    </row>
    <row r="18" spans="1:9" ht="11.25">
      <c r="A18" s="94"/>
      <c r="B18" s="95" t="s">
        <v>32</v>
      </c>
      <c r="C18" s="97" t="s">
        <v>27</v>
      </c>
      <c r="D18" s="99">
        <f>SUM('[1]GO2'!D16:E17)</f>
        <v>414</v>
      </c>
      <c r="E18" s="101">
        <f>SUM('[1]M1'!E18:E19+'[1]M2'!E18:E19+'[1]M3'!E18:E19+'[1]M4'!E18:E19+'[1]M5'!E18:E19+'[1]M6'!E18:E19+'[1]M7'!E18:E19+'[1]M8'!E18:E19+'[1]M9'!E18:E19+'[1]M10'!E18:E19+'[1]M11'!E18:E19+'[1]M12'!E18:E19+'[1]M13'!E18:E19+'[1]M14'!E18:E19+'[1]M15'!E18:E19+'[1]M16'!E18:E19+'[1]M17'!E18:E19+'[1]M18'!E18:E19+'[1]M19'!E18:E19+'[1]M20'!E18:E19+'[1]M21'!E18:E19+'[1]M22'!E18:E19+'[1]M23'!E18:E19+'[1]M24 SP8'!E18:E19+'[1]M25'!E18:E19+'[1]M26'!E18:E19+'[1]M27'!E18:E19+'[1]M28'!E18:E19+'[1]M29'!E18:E19+'[1]M30'!E18:E19+'[1]M31'!E18:E19+'[1]M32'!E18:E19+'[1]M33'!E18:E19+'[1]M34'!E18:E19+'[1]M35'!E18:E19+'[1]M36'!E18:E19)</f>
        <v>77312526.2</v>
      </c>
      <c r="F18" s="101">
        <f>SUM('[1]M1'!F18:F19+'[1]M2'!F18:F19+'[1]M3'!F18:F19+'[1]M4'!F18:F19+'[1]M5'!F18:F19+'[1]M6'!F18:F19+'[1]M7'!F18:F19+'[1]M8'!F18:F19+'[1]M9'!F18:F19+'[1]M10'!F18:F19+'[1]M11'!F18:F19+'[1]M12'!F18:F19+'[1]M13'!F18:F19+'[1]M14'!F18:F19+'[1]M15'!F18:F19+'[1]M16'!F18:F19+'[1]M17'!F18:F19+'[1]M18'!F18:F19+'[1]M19'!F18:F19+'[1]M20'!F18:F19+'[1]M21'!F18:F19+'[1]M22'!F18:F19+'[1]M23'!F18:F19+'[1]M24 SP8'!F18:F19+'[1]M25'!F18:F19+'[1]M26'!F18:F19+'[1]M27'!F18:F19+'[1]M28'!F18:F19+'[1]M29'!F18:F19+'[1]M30'!F18:F19+'[1]M31'!F18:F19+'[1]M32'!F18:F19+'[1]M33'!F18:F19+'[1]M34'!F18:F19+'[1]M35'!F18:F19+'[1]M36'!F18:F19)</f>
        <v>2503399.24</v>
      </c>
      <c r="G18" s="28">
        <f>SUM('[1]GO2'!P16)</f>
        <v>1405036.87</v>
      </c>
      <c r="H18" s="105">
        <f>SUM(E18+G18+G19)</f>
        <v>78696515.11000001</v>
      </c>
      <c r="I18" s="3"/>
    </row>
    <row r="19" spans="1:9" ht="11.25">
      <c r="A19" s="94"/>
      <c r="B19" s="96"/>
      <c r="C19" s="98"/>
      <c r="D19" s="100"/>
      <c r="E19" s="102"/>
      <c r="F19" s="102"/>
      <c r="G19" s="30">
        <f>SUM('[1]GO2'!J16)</f>
        <v>-21047.96</v>
      </c>
      <c r="H19" s="106"/>
      <c r="I19" s="3"/>
    </row>
    <row r="20" spans="1:9" ht="11.25">
      <c r="A20" s="94"/>
      <c r="B20" s="108" t="s">
        <v>33</v>
      </c>
      <c r="C20" s="109" t="s">
        <v>27</v>
      </c>
      <c r="D20" s="110">
        <f>SUM('[1]GO2'!D18:E19)</f>
        <v>8</v>
      </c>
      <c r="E20" s="101">
        <f>SUM('[1]M1'!E20:E21+'[1]M2'!E20:E21+'[1]M3'!E20:E21+'[1]M4'!E20:E21+'[1]M5'!E20:E21+'[1]M6'!E20:E21+'[1]M7'!E20:E21+'[1]M8'!E20:E21+'[1]M9'!E20:E21+'[1]M10'!E20:E21+'[1]M11'!E20:E21+'[1]M12'!E20:E21+'[1]M13'!E20:E21+'[1]M14'!E20:E21+'[1]M15'!E20:E21+'[1]M16'!E20:E21+'[1]M17'!E20:E21+'[1]M18'!E20:E21+'[1]M19'!E20:E21+'[1]M20'!E20:E21+'[1]M21'!E20:E21+'[1]M22'!E20:E21+'[1]M23'!E20:E21+'[1]M24 SP8'!E20:E21+'[1]M25'!E20:E21+'[1]M26'!E20:E21+'[1]M27'!E20:E21+'[1]M28'!E20:E21+'[1]M29'!E20:E21+'[1]M30'!E20:E21+'[1]M31'!E20:E21+'[1]M32'!E20:E21+'[1]M33'!E20:E21+'[1]M34'!E20:E21+'[1]M35'!E20:E21+'[1]M36'!E20:E21)</f>
        <v>552045.62</v>
      </c>
      <c r="F20" s="101">
        <f>SUM('[1]M1'!F20:F21+'[1]M2'!F20:F21+'[1]M3'!F20:F21+'[1]M4'!F20:F21+'[1]M5'!F20:F21+'[1]M6'!F20:F21+'[1]M7'!F20:F21+'[1]M8'!F20:F21+'[1]M9'!F20:F21+'[1]M10'!F20:F21+'[1]M11'!F20:F21+'[1]M12'!F20:F21+'[1]M13'!F20:F21+'[1]M14'!F20:F21+'[1]M15'!F20:F21+'[1]M16'!F20:F21+'[1]M17'!F20:F21+'[1]M18'!F20:F21+'[1]M19'!F20:F21+'[1]M20'!F20:F21+'[1]M21'!F20:F21+'[1]M22'!F20:F21+'[1]M23'!F20:F21+'[1]M24 SP8'!F20:F21+'[1]M25'!F20:F21+'[1]M26'!F20:F21+'[1]M27'!F20:F21+'[1]M28'!F20:F21+'[1]M29'!F20:F21+'[1]M30'!F20:F21+'[1]M31'!F20:F21+'[1]M32'!F20:F21+'[1]M33'!F20:F21+'[1]M34'!F20:F21+'[1]M35'!F20:F21+'[1]M36'!F20:F21)</f>
        <v>0</v>
      </c>
      <c r="G20" s="31">
        <f>SUM('[1]GO2'!P18)</f>
        <v>14670.77</v>
      </c>
      <c r="H20" s="111">
        <f>SUM(E20+G20+G21)</f>
        <v>566716.39</v>
      </c>
      <c r="I20" s="3" t="s">
        <v>34</v>
      </c>
    </row>
    <row r="21" spans="1:9" ht="11.25">
      <c r="A21" s="107"/>
      <c r="B21" s="96"/>
      <c r="C21" s="98"/>
      <c r="D21" s="100"/>
      <c r="E21" s="102"/>
      <c r="F21" s="102"/>
      <c r="G21" s="29">
        <f>SUM('[1]GO2'!J18)</f>
        <v>0</v>
      </c>
      <c r="H21" s="106"/>
      <c r="I21" s="3"/>
    </row>
    <row r="22" spans="1:9" ht="11.25">
      <c r="A22" s="112">
        <v>4</v>
      </c>
      <c r="B22" s="32" t="s">
        <v>35</v>
      </c>
      <c r="C22" s="113" t="s">
        <v>29</v>
      </c>
      <c r="D22" s="114">
        <f>SUM('[1]GO2'!D20:E21)</f>
        <v>1130</v>
      </c>
      <c r="E22" s="116">
        <f>SUM(E24:E29)</f>
        <v>240203371.79000002</v>
      </c>
      <c r="F22" s="116">
        <f>SUM(F24:F29)</f>
        <v>15578107.91</v>
      </c>
      <c r="G22" s="33">
        <f>SUM('[1]GO2'!P20)</f>
        <v>846847.09</v>
      </c>
      <c r="H22" s="117">
        <f>SUM(E22+G22+G23)</f>
        <v>240715993.50000003</v>
      </c>
      <c r="I22" s="3"/>
    </row>
    <row r="23" spans="1:9" ht="11.25">
      <c r="A23" s="84"/>
      <c r="B23" s="34" t="s">
        <v>36</v>
      </c>
      <c r="C23" s="88"/>
      <c r="D23" s="115"/>
      <c r="E23" s="92"/>
      <c r="F23" s="92"/>
      <c r="G23" s="26">
        <f>SUM('[1]GO2'!J20)</f>
        <v>-334225.38</v>
      </c>
      <c r="H23" s="118"/>
      <c r="I23" s="3"/>
    </row>
    <row r="24" spans="1:9" ht="11.25">
      <c r="A24" s="94"/>
      <c r="B24" s="35" t="s">
        <v>37</v>
      </c>
      <c r="C24" s="97" t="s">
        <v>29</v>
      </c>
      <c r="D24" s="99">
        <f>SUM('[1]GO2'!D22:E23)</f>
        <v>1</v>
      </c>
      <c r="E24" s="101">
        <f>SUM('[1]M1'!E24:E25+'[1]M2'!E24:E25+'[1]M3'!E24:E25+'[1]M4'!E24:E25+'[1]M5'!E24:E25+'[1]M6'!E24:E25+'[1]M7'!E24:E25+'[1]M8'!E24:E25+'[1]M9'!E24:E25+'[1]M10'!E24:E25+'[1]M11'!E24:E25+'[1]M12'!E24:E25+'[1]M13'!E24:E25+'[1]M14'!E24:E25+'[1]M15'!E24:E25+'[1]M16'!E24:E25+'[1]M17'!E24:E25+'[1]M18'!E24:E25+'[1]M19'!E24:E25+'[1]M20'!E24:E25+'[1]M21'!E24:E25+'[1]M22'!E24:E25+'[1]M23'!E24:E25+'[1]M24 SP8'!E24:E25+'[1]M25'!E24:E25+'[1]M26'!E24:E25+'[1]M27'!E24:E25+'[1]M28'!E24:E25+'[1]M29'!E24:E25+'[1]M30'!E24:E25+'[1]M31'!E24:E25+'[1]M32'!E24:E25+'[1]M33'!E24:E25+'[1]M34'!E24:E25+'[1]M35'!E24:E25+'[1]M36'!E24:E25)</f>
        <v>3300</v>
      </c>
      <c r="F24" s="101">
        <f>SUM('[1]M1'!F24:F25+'[1]M2'!F24:F25+'[1]M3'!F24:F25+'[1]M4'!F24:F25+'[1]M5'!F24:F25+'[1]M6'!F24:F25+'[1]M7'!F24:F25+'[1]M8'!F24:F25+'[1]M9'!F24:F25+'[1]M10'!F24:F25+'[1]M11'!F24:F25+'[1]M12'!F24:F25+'[1]M13'!F24:F25+'[1]M14'!F24:F25+'[1]M15'!F24:F25+'[1]M16'!F24:F25+'[1]M17'!F24:F25+'[1]M18'!F24:F25+'[1]M19'!F24:F25+'[1]M20'!F24:F25+'[1]M21'!F24:F25+'[1]M22'!F24:F25+'[1]M23'!F24:F25+'[1]M24 SP8'!F24:F25+'[1]M25'!F24:F25+'[1]M26'!F24:F25+'[1]M27'!F24:F25+'[1]M28'!F24:F25+'[1]M29'!F24:F25+'[1]M30'!F24:F25+'[1]M31'!F24:F25+'[1]M32'!F24:F25+'[1]M33'!F24:F25+'[1]M34'!F24:F25+'[1]M35'!F24:F25+'[1]M36'!F24:F25)</f>
        <v>0</v>
      </c>
      <c r="G24" s="28">
        <f>SUM('[1]GO2'!P22)</f>
        <v>0</v>
      </c>
      <c r="H24" s="105">
        <f>SUM(E24+G24+G25)</f>
        <v>3300</v>
      </c>
      <c r="I24" s="3"/>
    </row>
    <row r="25" spans="1:9" ht="11.25">
      <c r="A25" s="94"/>
      <c r="B25" s="36"/>
      <c r="C25" s="98"/>
      <c r="D25" s="100"/>
      <c r="E25" s="102"/>
      <c r="F25" s="102"/>
      <c r="G25" s="29">
        <f>SUM('[1]GO2'!J22)</f>
        <v>0</v>
      </c>
      <c r="H25" s="106"/>
      <c r="I25" s="3"/>
    </row>
    <row r="26" spans="1:9" ht="11.25">
      <c r="A26" s="27"/>
      <c r="B26" s="35" t="s">
        <v>38</v>
      </c>
      <c r="C26" s="97" t="s">
        <v>29</v>
      </c>
      <c r="D26" s="119">
        <f>SUM('[1]GO2'!D24:E25)</f>
        <v>105.83</v>
      </c>
      <c r="E26" s="101">
        <f>SUM('[1]M1'!E26:E27+'[1]M2'!E26:E27+'[1]M3'!E26:E27+'[1]M4'!E26:E27+'[1]M5'!E26:E27+'[1]M6'!E26:E27+'[1]M7'!E26:E27+'[1]M8'!E26:E27+'[1]M9'!E26:E27+'[1]M10'!E26:E27+'[1]M11'!E26:E27+'[1]M12'!E26:E27+'[1]M13'!E26:E27+'[1]M14'!E26:E27+'[1]M15'!E26:E27+'[1]M16'!E26:E27+'[1]M17'!E26:E27+'[1]M18'!E26:E27+'[1]M19'!E26:E27+'[1]M20'!E26:E27+'[1]M21'!E26:E27+'[1]M22'!E26:E27+'[1]M23'!E26:E27+'[1]M24 SP8'!E26:E27+'[1]M25'!E26:E27+'[1]M26'!E26:E27+'[1]M27'!E26:E27+'[1]M28'!E26:E27+'[1]M29'!E26:E27+'[1]M30'!E26:E27+'[1]M31'!E26:E27+'[1]M32'!E26:E27+'[1]M33'!E26:E27+'[1]M34'!E26:E27+'[1]M35'!E26:E27+'[1]M36'!E26:E27)</f>
        <v>77924448.19</v>
      </c>
      <c r="F26" s="101">
        <f>SUM('[1]M1'!F26:F27+'[1]M2'!F26:F27+'[1]M3'!F26:F27+'[1]M4'!F26:F27+'[1]M5'!F26:F27+'[1]M6'!F26:F27+'[1]M7'!F26:F27+'[1]M8'!F26:F27+'[1]M9'!F26:F27+'[1]M10'!F26:F27+'[1]M11'!F26:F27+'[1]M12'!F26:F27+'[1]M13'!F26:F27+'[1]M14'!F26:F27+'[1]M15'!F26:F27+'[1]M16'!F26:F27+'[1]M17'!F26:F27+'[1]M18'!F26:F27+'[1]M19'!F26:F27+'[1]M20'!F26:F27+'[1]M21'!F26:F27+'[1]M22'!F26:F27+'[1]M23'!F26:F27+'[1]M24 SP8'!F26:F27+'[1]M25'!F26:F27+'[1]M26'!F26:F27+'[1]M27'!F26:F27+'[1]M28'!F26:F27+'[1]M29'!F26:F27+'[1]M30'!F26:F27+'[1]M31'!F26:F27+'[1]M32'!F26:F27+'[1]M33'!F26:F27+'[1]M34'!F26:F27+'[1]M35'!F26:F27+'[1]M36'!F26:F27)</f>
        <v>9964356.49</v>
      </c>
      <c r="G26" s="28">
        <f>SUM('[1]GO2'!P24)</f>
        <v>0</v>
      </c>
      <c r="H26" s="105">
        <f>SUM(E26+G26+G27)</f>
        <v>77924448.19</v>
      </c>
      <c r="I26" s="3"/>
    </row>
    <row r="27" spans="1:9" ht="11.25">
      <c r="A27" s="27"/>
      <c r="B27" s="36"/>
      <c r="C27" s="98"/>
      <c r="D27" s="100"/>
      <c r="E27" s="102"/>
      <c r="F27" s="102"/>
      <c r="G27" s="29">
        <f>SUM('[1]GO2'!J24)</f>
        <v>0</v>
      </c>
      <c r="H27" s="106"/>
      <c r="I27" s="3"/>
    </row>
    <row r="28" spans="1:9" ht="11.25">
      <c r="A28" s="94"/>
      <c r="B28" s="35" t="s">
        <v>39</v>
      </c>
      <c r="C28" s="97" t="s">
        <v>29</v>
      </c>
      <c r="D28" s="99">
        <f>SUM('[1]GO2'!D26:E27)</f>
        <v>1129</v>
      </c>
      <c r="E28" s="101">
        <f>SUM('[1]M1'!E28:E29+'[1]M2'!E28:E29+'[1]M3'!E28:E29+'[1]M4'!E28:E29+'[1]M5'!E28:E29+'[1]M6'!E28:E29+'[1]M7'!E28:E29+'[1]M8'!E28:E29+'[1]M9'!E28:E29+'[1]M10'!E28:E29+'[1]M11'!E28:E29+'[1]M12'!E28:E29+'[1]M13'!E28:E29+'[1]M14'!E28:E29+'[1]M15'!E28:E29+'[1]M16'!E28:E29+'[1]M17'!E28:E29+'[1]M18'!E28:E29+'[1]M19'!E28:E29+'[1]M20'!E28:E29+'[1]M21'!E28:E29+'[1]M22'!E28:E29+'[1]M23'!E28:E29+'[1]M24 SP8'!E28:E29+'[1]M25'!E28:E29+'[1]M26'!E28:E29+'[1]M27'!E28:E29+'[1]M28'!E28:E29+'[1]M29'!E28:E29+'[1]M30'!E28:E29+'[1]M31'!E28:E29+'[1]M32'!E28:E29+'[1]M33'!E28:E29+'[1]M34'!E28:E29+'[1]M35'!E28:E29+'[1]M36'!E28:E29)</f>
        <v>162275623.60000002</v>
      </c>
      <c r="F28" s="101">
        <f>SUM('[1]M1'!F28:F29+'[1]M2'!F28:F29+'[1]M3'!F28:F29+'[1]M4'!F28:F29+'[1]M5'!F28:F29+'[1]M6'!F28:F29+'[1]M7'!F28:F29+'[1]M8'!F28:F29+'[1]M9'!F28:F29+'[1]M10'!F28:F29+'[1]M11'!F28:F29+'[1]M12'!F28:F29+'[1]M13'!F28:F29+'[1]M14'!F28:F29+'[1]M15'!F28:F29+'[1]M16'!F28:F29+'[1]M17'!F28:F29+'[1]M18'!F28:F29+'[1]M19'!F28:F29+'[1]M20'!F28:F29+'[1]M21'!F28:F29+'[1]M22'!F28:F29+'[1]M23'!F28:F29+'[1]M24 SP8'!F28:F29+'[1]M25'!F28:F29+'[1]M26'!F28:F29+'[1]M27'!F28:F29+'[1]M28'!F28:F29+'[1]M29'!F28:F29+'[1]M30'!F28:F29+'[1]M31'!F28:F29+'[1]M32'!F28:F29+'[1]M33'!F28:F29+'[1]M34'!F28:F29+'[1]M35'!F28:F29+'[1]M36'!F28:F29)</f>
        <v>5613751.420000001</v>
      </c>
      <c r="G28" s="31">
        <f>SUM('[1]GO2'!P26)</f>
        <v>846847.09</v>
      </c>
      <c r="H28" s="105">
        <f>SUM(E28+G28+G29)</f>
        <v>162788245.31000003</v>
      </c>
      <c r="I28" s="3"/>
    </row>
    <row r="29" spans="1:9" ht="12" thickBot="1">
      <c r="A29" s="94"/>
      <c r="B29" s="35" t="s">
        <v>40</v>
      </c>
      <c r="C29" s="109"/>
      <c r="D29" s="110"/>
      <c r="E29" s="102"/>
      <c r="F29" s="102"/>
      <c r="G29" s="37">
        <f>SUM('[1]GO2'!J26)</f>
        <v>-334225.38</v>
      </c>
      <c r="H29" s="111"/>
      <c r="I29" s="3"/>
    </row>
    <row r="30" spans="1:9" ht="11.25">
      <c r="A30" s="65">
        <v>5</v>
      </c>
      <c r="B30" s="38" t="s">
        <v>41</v>
      </c>
      <c r="C30" s="12" t="s">
        <v>42</v>
      </c>
      <c r="D30" s="80">
        <f>SUM('[1]GO2'!D28:E29)</f>
        <v>1189</v>
      </c>
      <c r="E30" s="82">
        <f>SUM(E32:E45)</f>
        <v>18457649.83</v>
      </c>
      <c r="F30" s="82">
        <f>SUM(F32:F45)</f>
        <v>2492159.01</v>
      </c>
      <c r="G30" s="13">
        <f>SUM('[1]GO2'!P28)</f>
        <v>343211.57</v>
      </c>
      <c r="H30" s="120">
        <f>SUM(E30+G30+G31)</f>
        <v>18663788.419999998</v>
      </c>
      <c r="I30" s="3"/>
    </row>
    <row r="31" spans="1:9" ht="12" thickBot="1">
      <c r="A31" s="63"/>
      <c r="B31" s="39" t="s">
        <v>43</v>
      </c>
      <c r="C31" s="15" t="s">
        <v>44</v>
      </c>
      <c r="D31" s="81"/>
      <c r="E31" s="83"/>
      <c r="F31" s="83"/>
      <c r="G31" s="40">
        <f>SUM('[1]GO2'!J28)</f>
        <v>-137072.98</v>
      </c>
      <c r="H31" s="121"/>
      <c r="I31" s="3"/>
    </row>
    <row r="32" spans="1:9" ht="11.25">
      <c r="A32" s="94">
        <v>6</v>
      </c>
      <c r="B32" s="35" t="s">
        <v>45</v>
      </c>
      <c r="C32" s="109" t="s">
        <v>42</v>
      </c>
      <c r="D32" s="110">
        <f>SUM('[1]GO2'!D30:E31)</f>
        <v>35</v>
      </c>
      <c r="E32" s="122">
        <f>SUM('[1]M1'!E32:E33+'[1]M2'!E32:E33+'[1]M3'!E32:E33+'[1]M4'!E32:E33+'[1]M5'!E32:E33+'[1]M6'!E32:E33+'[1]M7'!E32:E33+'[1]M8'!E32:E33+'[1]M9'!E32:E33+'[1]M10'!E32:E33+'[1]M11'!E32:E33+'[1]M12'!E32:E33+'[1]M13'!E32:E33+'[1]M14'!E32:E33+'[1]M15'!E32:E33+'[1]M16'!E32:E33+'[1]M17'!E32:E33+'[1]M18'!E32:E33+'[1]M19'!E32:E33+'[1]M20'!E32:E33+'[1]M21'!E32:E33+'[1]M22'!E32:E33+'[1]M23'!E32:E33+'[1]M24 SP8'!E32:E33+'[1]M25'!E32:E33+'[1]M26'!E32:E33+'[1]M27'!E32:E33+'[1]M28'!E32:E33+'[1]M29'!E32:E33+'[1]M30'!E32:E33+'[1]M31'!E32:E33+'[1]M32'!E32:E33+'[1]M33'!E32:E33+'[1]M34'!E32:E33+'[1]M35'!E32:E33+'[1]M36'!E32:E33)</f>
        <v>2126221.78</v>
      </c>
      <c r="F32" s="122">
        <f>SUM('[1]M1'!F32:F33+'[1]M2'!F32:F33+'[1]M3'!F32:F33+'[1]M4'!F32:F33+'[1]M5'!F32:F33+'[1]M6'!F32:F33+'[1]M7'!F32:F33+'[1]M8'!F32:F33+'[1]M9'!F32:F33+'[1]M10'!F32:F33+'[1]M11'!F32:F33+'[1]M12'!F32:F33+'[1]M13'!F32:F33+'[1]M14'!F32:F33+'[1]M15'!F32:F33+'[1]M16'!F32:F33+'[1]M17'!F32:F33+'[1]M18'!F32:F33+'[1]M19'!F32:F33+'[1]M20'!F32:F33+'[1]M21'!F32:F33+'[1]M22'!F32:F33+'[1]M23'!F32:F33+'[1]M24 SP8'!F32:F33+'[1]M25'!F32:F33+'[1]M26'!F32:F33+'[1]M27'!F32:F33+'[1]M28'!F32:F33+'[1]M29'!F32:F33+'[1]M30'!F32:F33+'[1]M31'!F32:F33+'[1]M32'!F32:F33+'[1]M33'!F32:F33+'[1]M34'!F32:F33+'[1]M35'!F32:F33+'[1]M36'!F32:F33)</f>
        <v>16343.35</v>
      </c>
      <c r="G32" s="31">
        <f>SUM('[1]GO2'!P30)</f>
        <v>0</v>
      </c>
      <c r="H32" s="111">
        <f>SUM(E32+G32+G33)</f>
        <v>2126221.78</v>
      </c>
      <c r="I32" s="3"/>
    </row>
    <row r="33" spans="1:9" ht="11.25">
      <c r="A33" s="107"/>
      <c r="B33" s="36" t="s">
        <v>46</v>
      </c>
      <c r="C33" s="98"/>
      <c r="D33" s="100"/>
      <c r="E33" s="102"/>
      <c r="F33" s="102"/>
      <c r="G33" s="29">
        <f>SUM('[1]GO2'!J30)</f>
        <v>0</v>
      </c>
      <c r="H33" s="106"/>
      <c r="I33" s="3"/>
    </row>
    <row r="34" spans="1:9" ht="11.25">
      <c r="A34" s="123">
        <v>7</v>
      </c>
      <c r="B34" s="35" t="s">
        <v>47</v>
      </c>
      <c r="C34" s="97" t="s">
        <v>48</v>
      </c>
      <c r="D34" s="99">
        <f>SUM('[1]GO2'!D32:E33)</f>
        <v>506</v>
      </c>
      <c r="E34" s="122">
        <f>SUM('[1]M1'!E34:E35+'[1]M2'!E34:E35+'[1]M3'!E34:E35+'[1]M4'!E34:E35+'[1]M5'!E34:E35+'[1]M6'!E34:E35+'[1]M7'!E34:E35+'[1]M8'!E34:E35+'[1]M9'!E34:E35+'[1]M10'!E34:E35+'[1]M11'!E34:E35+'[1]M12'!E34:E35+'[1]M13'!E34:E35+'[1]M14'!E34:E35+'[1]M15'!E34:E35+'[1]M16'!E34:E35+'[1]M17'!E34:E35+'[1]M18'!E34:E35+'[1]M19'!E34:E35+'[1]M20'!E34:E35+'[1]M21'!E34:E35+'[1]M22'!E34:E35+'[1]M23'!E34:E35+'[1]M24 SP8'!E34:E35+'[1]M25'!E34:E35+'[1]M26'!E34:E35+'[1]M27'!E34:E35+'[1]M28'!E34:E35+'[1]M29'!E34:E35+'[1]M30'!E34:E35+'[1]M31'!E34:E35+'[1]M32'!E34:E35+'[1]M33'!E34:E35+'[1]M34'!E34:E35+'[1]M35'!E34:E35+'[1]M36'!E34:E35)</f>
        <v>5842493.069999998</v>
      </c>
      <c r="F34" s="122">
        <f>SUM('[1]M1'!F34:F35+'[1]M2'!F34:F35+'[1]M3'!F34:F35+'[1]M4'!F34:F35+'[1]M5'!F34:F35+'[1]M6'!F34:F35+'[1]M7'!F34:F35+'[1]M8'!F34:F35+'[1]M9'!F34:F35+'[1]M10'!F34:F35+'[1]M11'!F34:F35+'[1]M12'!F34:F35+'[1]M13'!F34:F35+'[1]M14'!F34:F35+'[1]M15'!F34:F35+'[1]M16'!F34:F35+'[1]M17'!F34:F35+'[1]M18'!F34:F35+'[1]M19'!F34:F35+'[1]M20'!F34:F35+'[1]M21'!F34:F35+'[1]M22'!F34:F35+'[1]M23'!F34:F35+'[1]M24 SP8'!F34:F35+'[1]M25'!F34:F35+'[1]M26'!F34:F35+'[1]M27'!F34:F35+'[1]M28'!F34:F35+'[1]M29'!F34:F35+'[1]M30'!F34:F35+'[1]M31'!F34:F35+'[1]M32'!F34:F35+'[1]M33'!F34:F35+'[1]M34'!F34:F35+'[1]M35'!F34:F35+'[1]M36'!F34:F35)</f>
        <v>1026225.93</v>
      </c>
      <c r="G34" s="28">
        <f>SUM('[1]GO2'!P32)</f>
        <v>25195.26</v>
      </c>
      <c r="H34" s="105">
        <f>SUM(E34+G34+G35)</f>
        <v>5856317.329999998</v>
      </c>
      <c r="I34" s="3"/>
    </row>
    <row r="35" spans="1:9" ht="11.25">
      <c r="A35" s="107"/>
      <c r="B35" s="36" t="s">
        <v>49</v>
      </c>
      <c r="C35" s="98"/>
      <c r="D35" s="100"/>
      <c r="E35" s="102"/>
      <c r="F35" s="102"/>
      <c r="G35" s="29">
        <f>SUM('[1]GO2'!J32)</f>
        <v>-11371</v>
      </c>
      <c r="H35" s="106"/>
      <c r="I35" s="3"/>
    </row>
    <row r="36" spans="1:9" ht="11.25">
      <c r="A36" s="123">
        <v>8</v>
      </c>
      <c r="B36" s="35" t="s">
        <v>50</v>
      </c>
      <c r="C36" s="97" t="s">
        <v>51</v>
      </c>
      <c r="D36" s="99">
        <f>SUM('[1]GO2'!D34:E35)</f>
        <v>59</v>
      </c>
      <c r="E36" s="122">
        <f>SUM('[1]M1'!E36:E37+'[1]M2'!E36:E37+'[1]M3'!E36:E37+'[1]M4'!E36:E37+'[1]M5'!E36:E37+'[1]M6'!E36:E37+'[1]M7'!E36:E37+'[1]M8'!E36:E37+'[1]M9'!E36:E37+'[1]M10'!E36:E37+'[1]M11'!E36:E37+'[1]M12'!E36:E37+'[1]M13'!E36:E37+'[1]M14'!E36:E37+'[1]M15'!E36:E37+'[1]M16'!E36:E37+'[1]M17'!E36:E37+'[1]M18'!E36:E37+'[1]M19'!E36:E37+'[1]M20'!E36:E37+'[1]M21'!E36:E37+'[1]M22'!E36:E37+'[1]M23'!E36:E37+'[1]M24 SP8'!E36:E37+'[1]M25'!E36:E37+'[1]M26'!E36:E37+'[1]M27'!E36:E37+'[1]M28'!E36:E37+'[1]M29'!E36:E37+'[1]M30'!E36:E37+'[1]M31'!E36:E37+'[1]M32'!E36:E37+'[1]M33'!E36:E37+'[1]M34'!E36:E37+'[1]M35'!E36:E37+'[1]M36'!E36:E37)</f>
        <v>838666.65</v>
      </c>
      <c r="F36" s="122">
        <f>SUM('[1]M1'!F36:F37+'[1]M2'!F36:F37+'[1]M3'!F36:F37+'[1]M4'!F36:F37+'[1]M5'!F36:F37+'[1]M6'!F36:F37+'[1]M7'!F36:F37+'[1]M8'!F36:F37+'[1]M9'!F36:F37+'[1]M10'!F36:F37+'[1]M11'!F36:F37+'[1]M12'!F36:F37+'[1]M13'!F36:F37+'[1]M14'!F36:F37+'[1]M15'!F36:F37+'[1]M16'!F36:F37+'[1]M17'!F36:F37+'[1]M18'!F36:F37+'[1]M19'!F36:F37+'[1]M20'!F36:F37+'[1]M21'!F36:F37+'[1]M22'!F36:F37+'[1]M23'!F36:F37+'[1]M24 SP8'!F36:F37+'[1]M25'!F36:F37+'[1]M26'!F36:F37+'[1]M27'!F36:F37+'[1]M28'!F36:F37+'[1]M29'!F36:F37+'[1]M30'!F36:F37+'[1]M31'!F36:F37+'[1]M32'!F36:F37+'[1]M33'!F36:F37+'[1]M34'!F36:F37+'[1]M35'!F36:F37+'[1]M36'!F36:F37)</f>
        <v>7517.12</v>
      </c>
      <c r="G36" s="28">
        <f>SUM('[1]GO2'!P34)</f>
        <v>4220.44</v>
      </c>
      <c r="H36" s="105">
        <f>SUM(E36+G36+G37)</f>
        <v>834889.99</v>
      </c>
      <c r="I36" s="3"/>
    </row>
    <row r="37" spans="1:9" ht="11.25">
      <c r="A37" s="107"/>
      <c r="B37" s="36" t="s">
        <v>52</v>
      </c>
      <c r="C37" s="98"/>
      <c r="D37" s="100"/>
      <c r="E37" s="102"/>
      <c r="F37" s="102"/>
      <c r="G37" s="29">
        <f>SUM('[1]GO2'!J34)</f>
        <v>-7997.1</v>
      </c>
      <c r="H37" s="106"/>
      <c r="I37" s="3"/>
    </row>
    <row r="38" spans="1:9" ht="11.25">
      <c r="A38" s="123">
        <v>9</v>
      </c>
      <c r="B38" s="95" t="s">
        <v>53</v>
      </c>
      <c r="C38" s="97" t="s">
        <v>54</v>
      </c>
      <c r="D38" s="99">
        <f>SUM('[1]GO2'!D36:E37)</f>
        <v>138</v>
      </c>
      <c r="E38" s="122">
        <f>SUM('[1]M1'!E38:E39+'[1]M2'!E38:E39+'[1]M3'!E38:E39+'[1]M4'!E38:E39+'[1]M5'!E38:E39+'[1]M6'!E38:E39+'[1]M7'!E38:E39+'[1]M8'!E38:E39+'[1]M9'!E38:E39+'[1]M10'!E38:E39+'[1]M11'!E38:E39+'[1]M12'!E38:E39+'[1]M13'!E38:E39+'[1]M14'!E38:E39+'[1]M15'!E38:E39+'[1]M16'!E38:E39+'[1]M17'!E38:E39+'[1]M18'!E38:E39+'[1]M19'!E38:E39+'[1]M20'!E38:E39+'[1]M21'!E38:E39+'[1]M22'!E38:E39+'[1]M23'!E38:E39+'[1]M24 SP8'!E38:E39+'[1]M25'!E38:E39+'[1]M26'!E38:E39+'[1]M27'!E38:E39+'[1]M28'!E38:E39+'[1]M29'!E38:E39+'[1]M30'!E38:E39+'[1]M31'!E38:E39+'[1]M32'!E38:E39+'[1]M33'!E38:E39+'[1]M34'!E38:E39+'[1]M35'!E38:E39+'[1]M36'!E38:E39)</f>
        <v>4712698.03</v>
      </c>
      <c r="F38" s="122">
        <f>SUM('[1]M1'!F38:F39+'[1]M2'!F38:F39+'[1]M3'!F38:F39+'[1]M4'!F38:F39+'[1]M5'!F38:F39+'[1]M6'!F38:F39+'[1]M7'!F38:F39+'[1]M8'!F38:F39+'[1]M9'!F38:F39+'[1]M10'!F38:F39+'[1]M11'!F38:F39+'[1]M12'!F38:F39+'[1]M13'!F38:F39+'[1]M14'!F38:F39+'[1]M15'!F38:F39+'[1]M16'!F38:F39+'[1]M17'!F38:F39+'[1]M18'!F38:F39+'[1]M19'!F38:F39+'[1]M20'!F38:F39+'[1]M21'!F38:F39+'[1]M22'!F38:F39+'[1]M23'!F38:F39+'[1]M24 SP8'!F38:F39+'[1]M25'!F38:F39+'[1]M26'!F38:F39+'[1]M27'!F38:F39+'[1]M28'!F38:F39+'[1]M29'!F38:F39+'[1]M30'!F38:F39+'[1]M31'!F38:F39+'[1]M32'!F38:F39+'[1]M33'!F38:F39+'[1]M34'!F38:F39+'[1]M35'!F38:F39+'[1]M36'!F38:F39)</f>
        <v>512373.81</v>
      </c>
      <c r="G38" s="28">
        <f>SUM('[1]GO2'!P36)</f>
        <v>0</v>
      </c>
      <c r="H38" s="105">
        <f>SUM(E38+G38+G39)</f>
        <v>4712698.03</v>
      </c>
      <c r="I38" s="3"/>
    </row>
    <row r="39" spans="1:9" ht="11.25">
      <c r="A39" s="107"/>
      <c r="B39" s="96"/>
      <c r="C39" s="98"/>
      <c r="D39" s="100"/>
      <c r="E39" s="102"/>
      <c r="F39" s="102"/>
      <c r="G39" s="29">
        <f>SUM('[1]GO2'!J36)</f>
        <v>0</v>
      </c>
      <c r="H39" s="106"/>
      <c r="I39" s="3"/>
    </row>
    <row r="40" spans="1:9" ht="11.25">
      <c r="A40" s="123">
        <v>10</v>
      </c>
      <c r="B40" s="35" t="s">
        <v>55</v>
      </c>
      <c r="C40" s="97" t="s">
        <v>56</v>
      </c>
      <c r="D40" s="99">
        <f>SUM('[1]GO2'!D38:E39)</f>
        <v>45</v>
      </c>
      <c r="E40" s="122">
        <f>SUM('[1]M1'!E40:E41+'[1]M2'!E40:E41+'[1]M3'!E40:E41+'[1]M4'!E40:E41+'[1]M5'!E40:E41+'[1]M6'!E40:E41+'[1]M7'!E40:E41+'[1]M8'!E40:E41+'[1]M9'!E40:E41+'[1]M10'!E40:E41+'[1]M11'!E40:E41+'[1]M12'!E40:E41+'[1]M13'!E40:E41+'[1]M14'!E40:E41+'[1]M15'!E40:E41+'[1]M16'!E40:E41+'[1]M17'!E40:E41+'[1]M18'!E40:E41+'[1]M19'!E40:E41+'[1]M20'!E40:E41+'[1]M21'!E40:E41+'[1]M22'!E40:E41+'[1]M23'!E40:E41+'[1]M24 SP8'!E40:E41+'[1]M25'!E40:E41+'[1]M26'!E40:E41+'[1]M27'!E40:E41+'[1]M28'!E40:E41+'[1]M29'!E40:E41+'[1]M30'!E40:E41+'[1]M31'!E40:E41+'[1]M32'!E40:E41+'[1]M33'!E40:E41+'[1]M34'!E40:E41+'[1]M35'!E40:E41+'[1]M36'!E40:E41)</f>
        <v>2760043.71</v>
      </c>
      <c r="F40" s="122">
        <f>SUM('[1]M1'!F40:F41+'[1]M2'!F40:F41+'[1]M3'!F40:F41+'[1]M4'!F40:F41+'[1]M5'!F40:F41+'[1]M6'!F40:F41+'[1]M7'!F40:F41+'[1]M8'!F40:F41+'[1]M9'!F40:F41+'[1]M10'!F40:F41+'[1]M11'!F40:F41+'[1]M12'!F40:F41+'[1]M13'!F40:F41+'[1]M14'!F40:F41+'[1]M15'!F40:F41+'[1]M16'!F40:F41+'[1]M17'!F40:F41+'[1]M18'!F40:F41+'[1]M19'!F40:F41+'[1]M20'!F40:F41+'[1]M21'!F40:F41+'[1]M22'!F40:F41+'[1]M23'!F40:F41+'[1]M24 SP8'!F40:F41+'[1]M25'!F40:F41+'[1]M26'!F40:F41+'[1]M27'!F40:F41+'[1]M28'!F40:F41+'[1]M29'!F40:F41+'[1]M30'!F40:F41+'[1]M31'!F40:F41+'[1]M32'!F40:F41+'[1]M33'!F40:F41+'[1]M34'!F40:F41+'[1]M35'!F40:F41+'[1]M36'!F40:F41)</f>
        <v>559433.83</v>
      </c>
      <c r="G40" s="28">
        <f>SUM('[1]GO2'!P38)</f>
        <v>303050</v>
      </c>
      <c r="H40" s="105">
        <f>SUM(E40+G40+G41)</f>
        <v>3063093.71</v>
      </c>
      <c r="I40" s="3"/>
    </row>
    <row r="41" spans="1:9" ht="11.25">
      <c r="A41" s="107"/>
      <c r="B41" s="36" t="s">
        <v>57</v>
      </c>
      <c r="C41" s="98"/>
      <c r="D41" s="100"/>
      <c r="E41" s="102"/>
      <c r="F41" s="102"/>
      <c r="G41" s="29">
        <f>SUM('[1]GO2'!J38)</f>
        <v>0</v>
      </c>
      <c r="H41" s="106"/>
      <c r="I41" s="3"/>
    </row>
    <row r="42" spans="1:9" ht="11.25">
      <c r="A42" s="123">
        <v>11</v>
      </c>
      <c r="B42" s="35" t="s">
        <v>58</v>
      </c>
      <c r="C42" s="97" t="s">
        <v>59</v>
      </c>
      <c r="D42" s="99">
        <f>SUM('[1]GO2'!D40:E41)</f>
        <v>406</v>
      </c>
      <c r="E42" s="122">
        <f>SUM('[1]M1'!E42:E43+'[1]M2'!E42:E43+'[1]M3'!E42:E43+'[1]M4'!E42:E43+'[1]M5'!E42:E43+'[1]M6'!E42:E43+'[1]M7'!E42:E43+'[1]M8'!E42:E43+'[1]M9'!E42:E43+'[1]M10'!E42:E43+'[1]M11'!E42:E43+'[1]M12'!E42:E43+'[1]M13'!E42:E43+'[1]M14'!E42:E43+'[1]M15'!E42:E43+'[1]M16'!E42:E43+'[1]M17'!E42:E43+'[1]M18'!E42:E43+'[1]M19'!E42:E43+'[1]M20'!E42:E43+'[1]M21'!E42:E43+'[1]M22'!E42:E43+'[1]M23'!E42:E43+'[1]M24 SP8'!E42:E43+'[1]M25'!E42:E43+'[1]M26'!E42:E43+'[1]M27'!E42:E43+'[1]M28'!E42:E43+'[1]M29'!E42:E43+'[1]M30'!E42:E43+'[1]M31'!E42:E43+'[1]M32'!E42:E43+'[1]M33'!E42:E43+'[1]M34'!E42:E43+'[1]M35'!E42:E43+'[1]M36'!E42:E43)</f>
        <v>2177526.59</v>
      </c>
      <c r="F42" s="122">
        <f>SUM('[1]M1'!F42:F43+'[1]M2'!F42:F43+'[1]M3'!F42:F43+'[1]M4'!F42:F43+'[1]M5'!F42:F43+'[1]M6'!F42:F43+'[1]M7'!F42:F43+'[1]M8'!F42:F43+'[1]M9'!F42:F43+'[1]M10'!F42:F43+'[1]M11'!F42:F43+'[1]M12'!F42:F43+'[1]M13'!F42:F43+'[1]M14'!F42:F43+'[1]M15'!F42:F43+'[1]M16'!F42:F43+'[1]M17'!F42:F43+'[1]M18'!F42:F43+'[1]M19'!F42:F43+'[1]M20'!F42:F43+'[1]M21'!F42:F43+'[1]M22'!F42:F43+'[1]M23'!F42:F43+'[1]M24 SP8'!F42:F43+'[1]M25'!F42:F43+'[1]M26'!F42:F43+'[1]M27'!F42:F43+'[1]M28'!F42:F43+'[1]M29'!F42:F43+'[1]M30'!F42:F43+'[1]M31'!F42:F43+'[1]M32'!F42:F43+'[1]M33'!F42:F43+'[1]M34'!F42:F43+'[1]M35'!F42:F43+'[1]M36'!F42:F43)</f>
        <v>370264.97</v>
      </c>
      <c r="G42" s="28">
        <f>SUM('[1]GO2'!P40)</f>
        <v>10745.87</v>
      </c>
      <c r="H42" s="105">
        <f>SUM(E42+G42+G43)</f>
        <v>2070567.58</v>
      </c>
      <c r="I42" s="3"/>
    </row>
    <row r="43" spans="1:9" ht="11.25">
      <c r="A43" s="107"/>
      <c r="B43" s="36" t="s">
        <v>60</v>
      </c>
      <c r="C43" s="98"/>
      <c r="D43" s="100"/>
      <c r="E43" s="102"/>
      <c r="F43" s="102"/>
      <c r="G43" s="29">
        <f>SUM('[1]GO2'!J40)</f>
        <v>-117704.88</v>
      </c>
      <c r="H43" s="106"/>
      <c r="I43" s="3"/>
    </row>
    <row r="44" spans="1:9" ht="11.25">
      <c r="A44" s="123">
        <v>12</v>
      </c>
      <c r="B44" s="95" t="s">
        <v>61</v>
      </c>
      <c r="C44" s="97" t="s">
        <v>44</v>
      </c>
      <c r="D44" s="99">
        <f>SUM('[1]GO2'!D42:E43)</f>
        <v>0</v>
      </c>
      <c r="E44" s="122">
        <f>SUM('[1]M1'!E44:E45+'[1]M2'!E44:E45+'[1]M3'!E44:E45+'[1]M4'!E44:E45+'[1]M5'!E44:E45+'[1]M6'!E44:E45+'[1]M7'!E44:E45+'[1]M8'!E44:E45+'[1]M9'!E44:E45+'[1]M10'!E44:E45+'[1]M11'!E44:E45+'[1]M12'!E44:E45+'[1]M13'!E44:E45+'[1]M14'!E44:E45+'[1]M15'!E44:E45+'[1]M16'!E44:E45+'[1]M17'!E44:E45+'[1]M18'!E44:E45+'[1]M19'!E44:E45+'[1]M20'!E44:E45+'[1]M21'!E44:E45+'[1]M22'!E44:E45+'[1]M23'!E44:E45+'[1]M24 SP8'!E44:E45+'[1]M25'!E44:E45+'[1]M26'!E44:E45+'[1]M27'!E44:E45+'[1]M28'!E44:E45+'[1]M29'!E44:E45+'[1]M30'!E44:E45+'[1]M31'!E44:E45+'[1]M32'!E44:E45+'[1]M33'!E44:E45+'[1]M34'!E44:E45+'[1]M35'!E44:E45+'[1]M36'!E44:E45)</f>
        <v>0</v>
      </c>
      <c r="F44" s="122">
        <f>SUM('[1]M1'!F44:F45+'[1]M2'!F44:F45+'[1]M3'!F44:F45+'[1]M4'!F44:F45+'[1]M5'!F44:F45+'[1]M6'!F44:F45+'[1]M7'!F44:F45+'[1]M8'!F44:F45+'[1]M9'!F44:F45+'[1]M10'!F44:F45+'[1]M11'!F44:F45+'[1]M12'!F44:F45+'[1]M13'!F44:F45+'[1]M14'!F44:F45+'[1]M15'!F44:F45+'[1]M16'!F44:F45+'[1]M17'!F44:F45+'[1]M18'!F44:F45+'[1]M19'!F44:F45+'[1]M20'!F44:F45+'[1]M21'!F44:F45+'[1]M22'!F44:F45+'[1]M23'!F44:F45+'[1]M24 SP8'!F44:F45+'[1]M25'!F44:F45+'[1]M26'!F44:F45+'[1]M27'!F44:F45+'[1]M28'!F44:F45+'[1]M29'!F44:F45+'[1]M30'!F44:F45+'[1]M31'!F44:F45+'[1]M32'!F44:F45+'[1]M33'!F44:F45+'[1]M34'!F44:F45+'[1]M35'!F44:F45+'[1]M36'!F44:F45)</f>
        <v>0</v>
      </c>
      <c r="G44" s="28">
        <f>SUM('[1]GO2'!P42)</f>
        <v>0</v>
      </c>
      <c r="H44" s="105">
        <f>SUM(E44+G44+G45)</f>
        <v>0</v>
      </c>
      <c r="I44" s="3"/>
    </row>
    <row r="45" spans="1:9" ht="12" thickBot="1">
      <c r="A45" s="94"/>
      <c r="B45" s="108"/>
      <c r="C45" s="109"/>
      <c r="D45" s="110"/>
      <c r="E45" s="122"/>
      <c r="F45" s="122"/>
      <c r="G45" s="37">
        <f>SUM('[1]GO2'!J42)</f>
        <v>0</v>
      </c>
      <c r="H45" s="111"/>
      <c r="I45" s="3"/>
    </row>
    <row r="46" spans="1:9" ht="12" thickBot="1">
      <c r="A46" s="41" t="s">
        <v>62</v>
      </c>
      <c r="B46" s="42" t="s">
        <v>63</v>
      </c>
      <c r="C46" s="136"/>
      <c r="D46" s="138">
        <f>SUM('[1]GO2'!D44:E45)</f>
        <v>239483</v>
      </c>
      <c r="E46" s="74">
        <f>SUM('[1]M1'!E46:E47+'[1]M2'!E46:E47+'[1]M3'!E46:E47+'[1]M4'!E46:E47+'[1]M5'!E46:E47+'[1]M6'!E46:E47+'[1]M7'!E46:E47+'[1]M8'!E46:E47+'[1]M9'!E46:E47+'[1]M10'!E46:E47+'[1]M11'!E46:E47+'[1]M12'!E46:E47+'[1]M13'!E46:E47+'[1]M14'!E46:E47+'[1]M15'!E46:E47+'[1]M16'!E46:E47+'[1]M17'!E46:E47+'[1]M18'!E46:E47+'[1]M19'!E46:E47+'[1]M20'!E46:E47+'[1]M21'!E46:E47+'[1]M22'!E46:E47+'[1]M23'!E46:E47+'[1]M24 SP8'!E46:E47+'[1]M25'!E46:E47+'[1]M26'!E46:E47+'[1]M27'!E46:E47+'[1]M28'!E46:E47+'[1]M29'!E46:E47+'[1]M30'!E46:E47+'[1]M31'!E46:E47+'[1]M32'!E46:E47+'[1]M33'!E46:E47+'[1]M34'!E46:E47+'[1]M35'!E46:E47+'[1]M36'!E46:E47)</f>
        <v>23725988</v>
      </c>
      <c r="F46" s="124">
        <f>SUM('[1]M1'!F46:F47+'[1]M2'!F46:F47+'[1]M3'!F46:F47+'[1]M4'!F46:F47+'[1]M5'!F46:F47+'[1]M6'!F46:F47+'[1]M7'!F46:F47+'[1]M8'!F46:F47+'[1]M9'!F46:F47+'[1]M10'!F46:F47+'[1]M11'!F46:F47+'[1]M12'!F46:F47+'[1]M13'!F46:F47+'[1]M14'!F46:F47+'[1]M15'!F46:F47+'[1]M16'!F46:F47+'[1]M17'!F46:F47+'[1]M18'!F46:F47+'[1]M19'!F46:F47+'[1]M20'!F46:F47+'[1]M21'!F46:F47+'[1]M22'!F46:F47+'[1]M23'!F46:F47+'[1]M24 SP8'!F46:F47+'[1]M25'!F46:F47+'[1]M26'!F46:F47+'[1]M27'!F46:F47+'[1]M28'!F46:F47+'[1]M29'!F46:F47+'[1]M30'!F46:F47+'[1]M31'!F46:F47+'[1]M32'!F46:F47+'[1]M33'!F46:F47+'[1]M34'!F46:F47+'[1]M35'!F46:F47+'[1]M36'!F46:F47)</f>
        <v>0</v>
      </c>
      <c r="G46" s="19">
        <f>SUM('[1]GO2'!P44)</f>
        <v>0</v>
      </c>
      <c r="H46" s="127">
        <f>SUM(E46+G46+G47)</f>
        <v>23725988</v>
      </c>
      <c r="I46" s="3"/>
    </row>
    <row r="47" spans="1:9" ht="12" thickBot="1">
      <c r="A47" s="20">
        <v>13</v>
      </c>
      <c r="B47" s="43" t="s">
        <v>64</v>
      </c>
      <c r="C47" s="137"/>
      <c r="D47" s="139"/>
      <c r="E47" s="75"/>
      <c r="F47" s="125"/>
      <c r="G47" s="23">
        <f>SUM('[1]GO2'!J44)</f>
        <v>0</v>
      </c>
      <c r="H47" s="128"/>
      <c r="I47" s="3"/>
    </row>
    <row r="48" spans="1:9" ht="16.5" customHeight="1">
      <c r="A48" s="65" t="s">
        <v>65</v>
      </c>
      <c r="B48" s="65" t="s">
        <v>66</v>
      </c>
      <c r="C48" s="44" t="s">
        <v>67</v>
      </c>
      <c r="D48" s="45">
        <f>SUM(D26)</f>
        <v>105.83</v>
      </c>
      <c r="E48" s="130">
        <f>SUM(E10+E12+E30+E46)</f>
        <v>649058863.86</v>
      </c>
      <c r="F48" s="133">
        <f>SUM(F12+F30)</f>
        <v>20573666.159999996</v>
      </c>
      <c r="G48" s="46">
        <f>SUM('[1]GO2'!P46)</f>
        <v>10185289.73</v>
      </c>
      <c r="H48" s="120">
        <f>SUM(H10+H12+H30+H46)</f>
        <v>656471062.47</v>
      </c>
      <c r="I48" s="3"/>
    </row>
    <row r="49" spans="1:9" ht="18" customHeight="1">
      <c r="A49" s="129"/>
      <c r="B49" s="129"/>
      <c r="C49" s="47" t="s">
        <v>68</v>
      </c>
      <c r="D49" s="48">
        <f>SUM(D10:D11)</f>
        <v>1503.06</v>
      </c>
      <c r="E49" s="131"/>
      <c r="F49" s="134"/>
      <c r="G49" s="49">
        <v>0</v>
      </c>
      <c r="H49" s="131"/>
      <c r="I49" s="3"/>
    </row>
    <row r="50" spans="1:9" ht="19.5" customHeight="1" thickBot="1">
      <c r="A50" s="63"/>
      <c r="B50" s="63"/>
      <c r="C50" s="50" t="s">
        <v>69</v>
      </c>
      <c r="D50" s="51">
        <f>SUM(D14+D24+D28+D30+D46)</f>
        <v>242514</v>
      </c>
      <c r="E50" s="132"/>
      <c r="F50" s="135"/>
      <c r="G50" s="52">
        <f>SUM('[1]GO2'!J46:J47)</f>
        <v>-2773091.12</v>
      </c>
      <c r="H50" s="132"/>
      <c r="I50" s="3"/>
    </row>
    <row r="51" spans="1:9" ht="11.25">
      <c r="A51" s="126"/>
      <c r="B51" s="126"/>
      <c r="C51" s="53"/>
      <c r="D51" s="54"/>
      <c r="E51" s="55"/>
      <c r="F51" s="56"/>
      <c r="G51" s="57"/>
      <c r="H51" s="54"/>
      <c r="I51" s="3"/>
    </row>
    <row r="52" spans="1:9" ht="11.25">
      <c r="A52" s="126" t="s">
        <v>70</v>
      </c>
      <c r="B52" s="126"/>
      <c r="C52" s="58"/>
      <c r="D52" s="59"/>
      <c r="E52" s="60"/>
      <c r="F52" s="60"/>
      <c r="G52" s="60"/>
      <c r="H52" s="61"/>
      <c r="I52" s="3"/>
    </row>
    <row r="53" spans="1:9" ht="11.25">
      <c r="A53" s="3"/>
      <c r="B53" s="3"/>
      <c r="C53" s="62"/>
      <c r="D53" s="59"/>
      <c r="E53" s="60"/>
      <c r="F53" s="60"/>
      <c r="G53" s="60"/>
      <c r="H53" s="61"/>
      <c r="I53" s="3"/>
    </row>
    <row r="54" spans="1:9" ht="11.25">
      <c r="A54" s="3"/>
      <c r="B54" s="3"/>
      <c r="C54" s="3"/>
      <c r="D54" s="3"/>
      <c r="E54" s="3"/>
      <c r="F54" s="3"/>
      <c r="G54" s="3"/>
      <c r="H54" s="3"/>
      <c r="I54" s="3"/>
    </row>
    <row r="55" spans="1:9" ht="11.25">
      <c r="A55" s="3"/>
      <c r="B55" s="3"/>
      <c r="C55" s="3"/>
      <c r="D55" s="3"/>
      <c r="E55" s="3"/>
      <c r="F55" s="3"/>
      <c r="G55" s="3"/>
      <c r="H55" s="3"/>
      <c r="I55" s="3"/>
    </row>
    <row r="56" spans="1:9" ht="11.25">
      <c r="A56" s="3"/>
      <c r="B56" s="3"/>
      <c r="C56" s="3"/>
      <c r="D56" s="3"/>
      <c r="E56" s="3"/>
      <c r="F56" s="3"/>
      <c r="G56" s="3"/>
      <c r="H56" s="3"/>
      <c r="I56" s="3"/>
    </row>
    <row r="57" spans="1:9" ht="11.25">
      <c r="A57" s="3"/>
      <c r="B57" s="3"/>
      <c r="C57" s="3"/>
      <c r="D57" s="3"/>
      <c r="E57" s="3"/>
      <c r="F57" s="3"/>
      <c r="G57" s="3"/>
      <c r="H57" s="3"/>
      <c r="I57" s="3"/>
    </row>
    <row r="58" spans="1:9" ht="11.25">
      <c r="A58" s="3"/>
      <c r="B58" s="3"/>
      <c r="C58" s="3"/>
      <c r="D58" s="3"/>
      <c r="E58" s="3"/>
      <c r="F58" s="3"/>
      <c r="G58" s="3"/>
      <c r="H58" s="3"/>
      <c r="I58" s="3"/>
    </row>
    <row r="59" spans="1:9" ht="11.25">
      <c r="A59" s="3"/>
      <c r="B59" s="3"/>
      <c r="C59" s="3"/>
      <c r="D59" s="3"/>
      <c r="E59" s="3"/>
      <c r="F59" s="3"/>
      <c r="G59" s="3"/>
      <c r="H59" s="3"/>
      <c r="I59" s="3"/>
    </row>
    <row r="60" spans="1:9" ht="11.25">
      <c r="A60" s="3"/>
      <c r="B60" s="3"/>
      <c r="C60" s="3"/>
      <c r="D60" s="3"/>
      <c r="E60" s="3"/>
      <c r="F60" s="3"/>
      <c r="G60" s="3"/>
      <c r="H60" s="3"/>
      <c r="I60" s="3"/>
    </row>
    <row r="61" spans="1:9" ht="11.25">
      <c r="A61" s="3"/>
      <c r="B61" s="3"/>
      <c r="C61" s="3"/>
      <c r="D61" s="3"/>
      <c r="E61" s="3"/>
      <c r="F61" s="3"/>
      <c r="G61" s="3"/>
      <c r="H61" s="3"/>
      <c r="I61" s="3"/>
    </row>
    <row r="62" spans="1:9" ht="11.25">
      <c r="A62" s="3"/>
      <c r="B62" s="3"/>
      <c r="C62" s="3"/>
      <c r="D62" s="3"/>
      <c r="E62" s="3"/>
      <c r="F62" s="3"/>
      <c r="G62" s="3"/>
      <c r="H62" s="3"/>
      <c r="I62" s="3"/>
    </row>
    <row r="63" spans="1:9" ht="11.25">
      <c r="A63" s="3"/>
      <c r="B63" s="3"/>
      <c r="C63" s="3"/>
      <c r="D63" s="3"/>
      <c r="E63" s="3"/>
      <c r="F63" s="3"/>
      <c r="G63" s="3"/>
      <c r="H63" s="3"/>
      <c r="I63" s="3"/>
    </row>
    <row r="64" spans="1:9" ht="11.25">
      <c r="A64" s="3"/>
      <c r="B64" s="3"/>
      <c r="C64" s="3"/>
      <c r="D64" s="3"/>
      <c r="E64" s="3"/>
      <c r="F64" s="3"/>
      <c r="G64" s="3"/>
      <c r="H64" s="3"/>
      <c r="I64" s="3"/>
    </row>
    <row r="65" spans="1:9" ht="11.25">
      <c r="A65" s="3"/>
      <c r="B65" s="3"/>
      <c r="C65" s="3"/>
      <c r="D65" s="3"/>
      <c r="E65" s="3"/>
      <c r="F65" s="3"/>
      <c r="G65" s="3"/>
      <c r="H65" s="3"/>
      <c r="I65" s="3"/>
    </row>
    <row r="66" spans="1:9" ht="11.25">
      <c r="A66" s="3"/>
      <c r="B66" s="3"/>
      <c r="C66" s="3"/>
      <c r="D66" s="3"/>
      <c r="E66" s="3"/>
      <c r="F66" s="3"/>
      <c r="G66" s="3"/>
      <c r="H66" s="3"/>
      <c r="I66" s="3"/>
    </row>
    <row r="67" spans="1:9" ht="11.25">
      <c r="A67" s="3"/>
      <c r="B67" s="3"/>
      <c r="C67" s="3"/>
      <c r="D67" s="3"/>
      <c r="E67" s="3"/>
      <c r="F67" s="3"/>
      <c r="G67" s="3"/>
      <c r="H67" s="3"/>
      <c r="I67" s="3"/>
    </row>
    <row r="68" spans="1:9" ht="11.25">
      <c r="A68" s="3"/>
      <c r="B68" s="3"/>
      <c r="C68" s="3"/>
      <c r="D68" s="3"/>
      <c r="E68" s="3"/>
      <c r="F68" s="3"/>
      <c r="G68" s="3"/>
      <c r="H68" s="3"/>
      <c r="I68" s="3"/>
    </row>
    <row r="69" spans="1:9" ht="11.25">
      <c r="A69" s="3"/>
      <c r="B69" s="3"/>
      <c r="C69" s="3"/>
      <c r="D69" s="3"/>
      <c r="E69" s="3"/>
      <c r="F69" s="3"/>
      <c r="G69" s="3"/>
      <c r="H69" s="3"/>
      <c r="I69" s="3"/>
    </row>
    <row r="70" spans="1:9" ht="11.25">
      <c r="A70" s="3"/>
      <c r="B70" s="3"/>
      <c r="C70" s="3"/>
      <c r="D70" s="3"/>
      <c r="E70" s="3"/>
      <c r="F70" s="3"/>
      <c r="G70" s="3"/>
      <c r="H70" s="3"/>
      <c r="I70" s="3"/>
    </row>
    <row r="71" spans="1:9" ht="11.25">
      <c r="A71" s="3"/>
      <c r="B71" s="3"/>
      <c r="C71" s="3"/>
      <c r="D71" s="3"/>
      <c r="E71" s="3"/>
      <c r="F71" s="3"/>
      <c r="G71" s="3"/>
      <c r="H71" s="3"/>
      <c r="I71" s="3"/>
    </row>
    <row r="72" spans="1:9" ht="11.25">
      <c r="A72" s="3"/>
      <c r="B72" s="3"/>
      <c r="C72" s="3"/>
      <c r="D72" s="3"/>
      <c r="E72" s="3"/>
      <c r="F72" s="3"/>
      <c r="G72" s="3"/>
      <c r="H72" s="3"/>
      <c r="I72" s="3"/>
    </row>
    <row r="73" spans="1:9" ht="11.25">
      <c r="A73" s="3"/>
      <c r="B73" s="3"/>
      <c r="C73" s="3"/>
      <c r="D73" s="3"/>
      <c r="E73" s="3"/>
      <c r="F73" s="3"/>
      <c r="G73" s="3"/>
      <c r="H73" s="3"/>
      <c r="I73" s="3"/>
    </row>
    <row r="74" spans="1:9" ht="11.25">
      <c r="A74" s="3"/>
      <c r="B74" s="3"/>
      <c r="C74" s="3"/>
      <c r="D74" s="3"/>
      <c r="E74" s="3"/>
      <c r="F74" s="3"/>
      <c r="G74" s="3"/>
      <c r="H74" s="3"/>
      <c r="I74" s="3"/>
    </row>
    <row r="75" spans="1:9" ht="11.25">
      <c r="A75" s="3"/>
      <c r="B75" s="3"/>
      <c r="C75" s="3"/>
      <c r="D75" s="3"/>
      <c r="E75" s="3"/>
      <c r="F75" s="3"/>
      <c r="G75" s="3"/>
      <c r="H75" s="3"/>
      <c r="I75" s="3"/>
    </row>
    <row r="76" spans="1:9" ht="11.25">
      <c r="A76" s="3"/>
      <c r="B76" s="3"/>
      <c r="C76" s="3"/>
      <c r="D76" s="3"/>
      <c r="E76" s="3"/>
      <c r="F76" s="3"/>
      <c r="G76" s="3"/>
      <c r="H76" s="3"/>
      <c r="I76" s="3"/>
    </row>
  </sheetData>
  <mergeCells count="127">
    <mergeCell ref="A51:B51"/>
    <mergeCell ref="A52:B52"/>
    <mergeCell ref="H46:H47"/>
    <mergeCell ref="A48:A50"/>
    <mergeCell ref="B48:B50"/>
    <mergeCell ref="E48:E50"/>
    <mergeCell ref="F48:F50"/>
    <mergeCell ref="H48:H50"/>
    <mergeCell ref="C46:C47"/>
    <mergeCell ref="D46:D47"/>
    <mergeCell ref="E46:E47"/>
    <mergeCell ref="F46:F47"/>
    <mergeCell ref="F42:F43"/>
    <mergeCell ref="H42:H43"/>
    <mergeCell ref="E44:E45"/>
    <mergeCell ref="F44:F45"/>
    <mergeCell ref="H44:H45"/>
    <mergeCell ref="A44:A45"/>
    <mergeCell ref="B44:B45"/>
    <mergeCell ref="C44:C45"/>
    <mergeCell ref="D44:D45"/>
    <mergeCell ref="A42:A43"/>
    <mergeCell ref="C42:C43"/>
    <mergeCell ref="D42:D43"/>
    <mergeCell ref="E42:E43"/>
    <mergeCell ref="H38:H39"/>
    <mergeCell ref="A40:A41"/>
    <mergeCell ref="C40:C41"/>
    <mergeCell ref="D40:D41"/>
    <mergeCell ref="E40:E41"/>
    <mergeCell ref="F40:F41"/>
    <mergeCell ref="H40:H41"/>
    <mergeCell ref="A38:A39"/>
    <mergeCell ref="B38:B39"/>
    <mergeCell ref="C38:C39"/>
    <mergeCell ref="D38:D39"/>
    <mergeCell ref="F34:F35"/>
    <mergeCell ref="E34:E35"/>
    <mergeCell ref="E38:E39"/>
    <mergeCell ref="F38:F39"/>
    <mergeCell ref="H34:H35"/>
    <mergeCell ref="A36:A37"/>
    <mergeCell ref="C36:C37"/>
    <mergeCell ref="D36:D37"/>
    <mergeCell ref="E36:E37"/>
    <mergeCell ref="F36:F37"/>
    <mergeCell ref="H36:H37"/>
    <mergeCell ref="A34:A35"/>
    <mergeCell ref="C34:C35"/>
    <mergeCell ref="D34:D35"/>
    <mergeCell ref="H30:H31"/>
    <mergeCell ref="A32:A33"/>
    <mergeCell ref="C32:C33"/>
    <mergeCell ref="D32:D33"/>
    <mergeCell ref="E32:E33"/>
    <mergeCell ref="F32:F33"/>
    <mergeCell ref="H32:H33"/>
    <mergeCell ref="A30:A31"/>
    <mergeCell ref="D30:D31"/>
    <mergeCell ref="E30:E31"/>
    <mergeCell ref="F30:F31"/>
    <mergeCell ref="H26:H27"/>
    <mergeCell ref="A28:A29"/>
    <mergeCell ref="C28:C29"/>
    <mergeCell ref="D28:D29"/>
    <mergeCell ref="E28:E29"/>
    <mergeCell ref="F28:F29"/>
    <mergeCell ref="H28:H29"/>
    <mergeCell ref="C26:C27"/>
    <mergeCell ref="D26:D27"/>
    <mergeCell ref="E26:E27"/>
    <mergeCell ref="F26:F27"/>
    <mergeCell ref="F22:F23"/>
    <mergeCell ref="H22:H23"/>
    <mergeCell ref="F24:F25"/>
    <mergeCell ref="H24:H25"/>
    <mergeCell ref="A24:A25"/>
    <mergeCell ref="C24:C25"/>
    <mergeCell ref="D24:D25"/>
    <mergeCell ref="E24:E25"/>
    <mergeCell ref="A22:A23"/>
    <mergeCell ref="C22:C23"/>
    <mergeCell ref="D22:D23"/>
    <mergeCell ref="E22:E23"/>
    <mergeCell ref="E18:E19"/>
    <mergeCell ref="F18:F19"/>
    <mergeCell ref="H18:H19"/>
    <mergeCell ref="A20:A21"/>
    <mergeCell ref="B20:B21"/>
    <mergeCell ref="C20:C21"/>
    <mergeCell ref="D20:D21"/>
    <mergeCell ref="E20:E21"/>
    <mergeCell ref="F20:F21"/>
    <mergeCell ref="H20:H21"/>
    <mergeCell ref="A18:A19"/>
    <mergeCell ref="B18:B19"/>
    <mergeCell ref="C18:C19"/>
    <mergeCell ref="D18:D19"/>
    <mergeCell ref="E14:E15"/>
    <mergeCell ref="F14:F15"/>
    <mergeCell ref="H14:H15"/>
    <mergeCell ref="A16:A17"/>
    <mergeCell ref="B16:B17"/>
    <mergeCell ref="C16:C17"/>
    <mergeCell ref="D16:D17"/>
    <mergeCell ref="E16:E17"/>
    <mergeCell ref="F16:F17"/>
    <mergeCell ref="H16:H17"/>
    <mergeCell ref="A14:A15"/>
    <mergeCell ref="B14:B15"/>
    <mergeCell ref="C14:C15"/>
    <mergeCell ref="D14:D15"/>
    <mergeCell ref="H10:H11"/>
    <mergeCell ref="A12:A13"/>
    <mergeCell ref="D12:D13"/>
    <mergeCell ref="E12:E13"/>
    <mergeCell ref="F12:F13"/>
    <mergeCell ref="H12:H13"/>
    <mergeCell ref="C10:C11"/>
    <mergeCell ref="D10:D11"/>
    <mergeCell ref="E10:E11"/>
    <mergeCell ref="F10:F11"/>
    <mergeCell ref="A2:H2"/>
    <mergeCell ref="A3:H3"/>
    <mergeCell ref="A6:A9"/>
    <mergeCell ref="B6:B9"/>
    <mergeCell ref="C6:C9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</cp:lastModifiedBy>
  <dcterms:created xsi:type="dcterms:W3CDTF">1997-02-26T13:46:56Z</dcterms:created>
  <dcterms:modified xsi:type="dcterms:W3CDTF">2012-07-23T08:31:49Z</dcterms:modified>
  <cp:category/>
  <cp:version/>
  <cp:contentType/>
  <cp:contentStatus/>
</cp:coreProperties>
</file>