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<sst xmlns="http://schemas.openxmlformats.org/spreadsheetml/2006/main" count="66" uniqueCount="56">
  <si>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</si>
  <si>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</si>
  <si>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</si>
  <si>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</si>
  <si>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</si>
  <si>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</si>
  <si>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</si>
  <si>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</si>
  <si>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</si>
  <si>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</si>
  <si>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</si>
  <si>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</si>
  <si>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</si>
  <si>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</si>
  <si>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</si>
  <si>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</si>
  <si>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</si>
  <si>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</si>
  <si>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</si>
  <si>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</si>
  <si>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</si>
  <si>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</si>
  <si>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</si>
  <si>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</si>
  <si>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</si>
  <si>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</si>
  <si>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</si>
  <si>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</si>
  <si>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</si>
  <si>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</si>
  <si>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</si>
  <si>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</si>
  <si>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</si>
  <si>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</si>
  <si>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</si>
  <si>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</si>
  <si>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</si>
  <si>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</si>
  <si>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</si>
  <si>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</si>
  <si>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</si>
  <si>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</si>
  <si>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</si>
  <si>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</si>
  <si>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</si>
  <si>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</si>
  <si>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</si>
  <si>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</si>
  <si>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</si>
  <si>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</si>
  <si>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</si>
  <si>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</si>
  <si>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</si>
  <si>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</si>
  <si>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</si>
  <si>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30.06.2010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</si>
</sst>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3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27" fillId="15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9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15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2" fillId="15" borderId="10" xfId="52" applyFont="1" applyFill="1" applyBorder="1" applyAlignment="1">
      <alignment horizontal="center"/>
      <protection/>
    </xf>
    <xf numFmtId="0" fontId="12" fillId="15" borderId="10" xfId="52" applyFont="1" applyFill="1" applyBorder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3" fontId="9" fillId="15" borderId="11" xfId="42" applyFont="1" applyFill="1" applyBorder="1" applyAlignment="1">
      <alignment horizontal="left"/>
    </xf>
    <xf numFmtId="0" fontId="10" fillId="15" borderId="12" xfId="52" applyFont="1" applyFill="1" applyBorder="1" applyAlignment="1">
      <alignment horizontal="center"/>
      <protection/>
    </xf>
    <xf numFmtId="0" fontId="10" fillId="15" borderId="12" xfId="52" applyFont="1" applyFill="1" applyBorder="1" applyAlignment="1">
      <alignment horizontal="left"/>
      <protection/>
    </xf>
    <xf numFmtId="49" fontId="9" fillId="15" borderId="12" xfId="52" applyNumberFormat="1" applyFont="1" applyFill="1" applyBorder="1" applyAlignment="1">
      <alignment horizontal="center"/>
      <protection/>
    </xf>
    <xf numFmtId="43" fontId="13" fillId="15" borderId="12" xfId="42" applyFont="1" applyFill="1" applyBorder="1" applyAlignment="1">
      <alignment horizontal="left"/>
    </xf>
    <xf numFmtId="0" fontId="9" fillId="15" borderId="10" xfId="52" applyFont="1" applyFill="1" applyBorder="1">
      <alignment/>
      <protection/>
    </xf>
    <xf numFmtId="0" fontId="9" fillId="15" borderId="12" xfId="52" applyFont="1" applyFill="1" applyBorder="1" applyAlignment="1">
      <alignment horizontal="center"/>
      <protection/>
    </xf>
    <xf numFmtId="0" fontId="9" fillId="15" borderId="12" xfId="52" applyFont="1" applyFill="1" applyBorder="1">
      <alignment/>
      <protection/>
    </xf>
    <xf numFmtId="43" fontId="14" fillId="15" borderId="12" xfId="42" applyFont="1" applyFill="1" applyBorder="1" applyAlignment="1">
      <alignment horizontal="left"/>
    </xf>
    <xf numFmtId="43" fontId="5" fillId="0" borderId="0" xfId="52" applyNumberFormat="1" applyFont="1" applyFill="1">
      <alignment/>
      <protection/>
    </xf>
    <xf numFmtId="43" fontId="9" fillId="15" borderId="13" xfId="42" applyFont="1" applyFill="1" applyBorder="1" applyAlignment="1">
      <alignment horizontal="left"/>
    </xf>
    <xf numFmtId="43" fontId="14" fillId="15" borderId="13" xfId="42" applyFont="1" applyFill="1" applyBorder="1" applyAlignment="1">
      <alignment horizontal="left"/>
    </xf>
    <xf numFmtId="0" fontId="5" fillId="0" borderId="14" xfId="52" applyFont="1" applyFill="1" applyBorder="1" applyAlignment="1">
      <alignment horizontal="center"/>
      <protection/>
    </xf>
    <xf numFmtId="43" fontId="5" fillId="0" borderId="15" xfId="42" applyFont="1" applyFill="1" applyBorder="1" applyAlignment="1">
      <alignment horizontal="left"/>
    </xf>
    <xf numFmtId="43" fontId="13" fillId="0" borderId="13" xfId="42" applyFont="1" applyFill="1" applyBorder="1" applyAlignment="1">
      <alignment horizontal="left"/>
    </xf>
    <xf numFmtId="43" fontId="13" fillId="0" borderId="15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10" fillId="15" borderId="16" xfId="52" applyFont="1" applyFill="1" applyBorder="1">
      <alignment/>
      <protection/>
    </xf>
    <xf numFmtId="43" fontId="9" fillId="15" borderId="15" xfId="42" applyFont="1" applyFill="1" applyBorder="1" applyAlignment="1">
      <alignment horizontal="left"/>
    </xf>
    <xf numFmtId="0" fontId="10" fillId="15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3" fillId="0" borderId="14" xfId="42" applyFont="1" applyFill="1" applyBorder="1" applyAlignment="1">
      <alignment horizontal="left"/>
    </xf>
    <xf numFmtId="0" fontId="15" fillId="15" borderId="11" xfId="52" applyFont="1" applyFill="1" applyBorder="1" applyAlignment="1">
      <alignment horizontal="center"/>
      <protection/>
    </xf>
    <xf numFmtId="0" fontId="15" fillId="15" borderId="10" xfId="52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left"/>
      <protection/>
    </xf>
    <xf numFmtId="49" fontId="9" fillId="15" borderId="11" xfId="52" applyNumberFormat="1" applyFont="1" applyFill="1" applyBorder="1" applyAlignment="1">
      <alignment horizontal="left" vertical="center" indent="1"/>
      <protection/>
    </xf>
    <xf numFmtId="2" fontId="9" fillId="15" borderId="11" xfId="52" applyNumberFormat="1" applyFont="1" applyFill="1" applyBorder="1" applyAlignment="1">
      <alignment horizontal="center"/>
      <protection/>
    </xf>
    <xf numFmtId="43" fontId="9" fillId="15" borderId="11" xfId="42" applyNumberFormat="1" applyFont="1" applyFill="1" applyBorder="1" applyAlignment="1">
      <alignment horizontal="center"/>
    </xf>
    <xf numFmtId="0" fontId="9" fillId="15" borderId="15" xfId="52" applyNumberFormat="1" applyFont="1" applyFill="1" applyBorder="1" applyAlignment="1">
      <alignment horizontal="left" vertical="center" indent="1"/>
      <protection/>
    </xf>
    <xf numFmtId="2" fontId="9" fillId="15" borderId="15" xfId="52" applyNumberFormat="1" applyFont="1" applyFill="1" applyBorder="1" applyAlignment="1">
      <alignment horizontal="center"/>
      <protection/>
    </xf>
    <xf numFmtId="43" fontId="5" fillId="15" borderId="13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left" vertical="center" indent="1"/>
      <protection/>
    </xf>
    <xf numFmtId="0" fontId="9" fillId="15" borderId="17" xfId="52" applyNumberFormat="1" applyFont="1" applyFill="1" applyBorder="1" applyAlignment="1">
      <alignment horizontal="center"/>
      <protection/>
    </xf>
    <xf numFmtId="43" fontId="14" fillId="15" borderId="12" xfId="42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2" fontId="9" fillId="15" borderId="10" xfId="52" applyNumberFormat="1" applyFont="1" applyFill="1" applyBorder="1" applyAlignment="1">
      <alignment horizontal="center"/>
      <protection/>
    </xf>
    <xf numFmtId="2" fontId="9" fillId="15" borderId="12" xfId="52" applyNumberFormat="1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center"/>
      <protection/>
    </xf>
    <xf numFmtId="0" fontId="10" fillId="15" borderId="0" xfId="52" applyFont="1" applyFill="1" applyAlignment="1">
      <alignment horizontal="left"/>
      <protection/>
    </xf>
    <xf numFmtId="0" fontId="11" fillId="15" borderId="0" xfId="52" applyFont="1" applyFill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9" fontId="9" fillId="15" borderId="12" xfId="52" applyNumberFormat="1" applyFont="1" applyFill="1" applyBorder="1" applyAlignment="1">
      <alignment horizontal="center"/>
      <protection/>
    </xf>
    <xf numFmtId="0" fontId="9" fillId="15" borderId="10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center"/>
      <protection/>
    </xf>
    <xf numFmtId="43" fontId="9" fillId="15" borderId="10" xfId="42" applyFont="1" applyFill="1" applyBorder="1" applyAlignment="1">
      <alignment horizontal="center"/>
    </xf>
    <xf numFmtId="43" fontId="9" fillId="15" borderId="12" xfId="42" applyFont="1" applyFill="1" applyBorder="1" applyAlignment="1">
      <alignment horizontal="center"/>
    </xf>
    <xf numFmtId="43" fontId="9" fillId="15" borderId="10" xfId="52" applyNumberFormat="1" applyFont="1" applyFill="1" applyBorder="1" applyAlignment="1">
      <alignment horizontal="left"/>
      <protection/>
    </xf>
    <xf numFmtId="43" fontId="9" fillId="15" borderId="12" xfId="52" applyNumberFormat="1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center"/>
      <protection/>
    </xf>
    <xf numFmtId="0" fontId="9" fillId="15" borderId="12" xfId="52" applyFont="1" applyFill="1" applyBorder="1" applyAlignment="1">
      <alignment horizontal="center"/>
      <protection/>
    </xf>
    <xf numFmtId="0" fontId="10" fillId="15" borderId="13" xfId="52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left"/>
      <protection/>
    </xf>
    <xf numFmtId="0" fontId="10" fillId="15" borderId="13" xfId="52" applyFont="1" applyFill="1" applyBorder="1" applyAlignment="1">
      <alignment horizontal="left"/>
      <protection/>
    </xf>
    <xf numFmtId="49" fontId="9" fillId="15" borderId="14" xfId="52" applyNumberFormat="1" applyFont="1" applyFill="1" applyBorder="1" applyAlignment="1">
      <alignment horizontal="center"/>
      <protection/>
    </xf>
    <xf numFmtId="49" fontId="9" fillId="15" borderId="13" xfId="52" applyNumberFormat="1" applyFont="1" applyFill="1" applyBorder="1" applyAlignment="1">
      <alignment horizontal="center"/>
      <protection/>
    </xf>
    <xf numFmtId="0" fontId="9" fillId="15" borderId="14" xfId="52" applyNumberFormat="1" applyFont="1" applyFill="1" applyBorder="1" applyAlignment="1">
      <alignment horizontal="center"/>
      <protection/>
    </xf>
    <xf numFmtId="0" fontId="9" fillId="15" borderId="13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6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left"/>
      <protection/>
    </xf>
    <xf numFmtId="43" fontId="9" fillId="15" borderId="14" xfId="42" applyFont="1" applyFill="1" applyBorder="1" applyAlignment="1">
      <alignment horizontal="center"/>
    </xf>
    <xf numFmtId="43" fontId="9" fillId="15" borderId="13" xfId="42" applyFont="1" applyFill="1" applyBorder="1" applyAlignment="1">
      <alignment horizontal="center"/>
    </xf>
    <xf numFmtId="43" fontId="5" fillId="0" borderId="16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43" fontId="5" fillId="0" borderId="16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43" fontId="5" fillId="0" borderId="16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49" fontId="5" fillId="0" borderId="14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/>
      <protection/>
    </xf>
    <xf numFmtId="43" fontId="9" fillId="15" borderId="16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center"/>
      <protection/>
    </xf>
    <xf numFmtId="43" fontId="5" fillId="0" borderId="14" xfId="52" applyNumberFormat="1" applyFont="1" applyFill="1" applyBorder="1" applyAlignment="1">
      <alignment horizontal="center"/>
      <protection/>
    </xf>
    <xf numFmtId="2" fontId="5" fillId="0" borderId="16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43" fontId="5" fillId="0" borderId="14" xfId="42" applyFont="1" applyFill="1" applyBorder="1" applyAlignment="1">
      <alignment horizontal="center"/>
    </xf>
    <xf numFmtId="0" fontId="5" fillId="0" borderId="16" xfId="52" applyFont="1" applyFill="1" applyBorder="1" applyAlignment="1">
      <alignment horizontal="center"/>
      <protection/>
    </xf>
    <xf numFmtId="43" fontId="9" fillId="15" borderId="10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0" fontId="9" fillId="15" borderId="14" xfId="52" applyFont="1" applyFill="1" applyBorder="1" applyAlignment="1">
      <alignment horizontal="center"/>
      <protection/>
    </xf>
    <xf numFmtId="0" fontId="9" fillId="0" borderId="10" xfId="52" applyNumberFormat="1" applyFont="1" applyFill="1" applyBorder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/>
      <protection/>
    </xf>
    <xf numFmtId="0" fontId="8" fillId="15" borderId="0" xfId="52" applyFont="1" applyFill="1" applyAlignment="1">
      <alignment horizontal="center"/>
      <protection/>
    </xf>
    <xf numFmtId="43" fontId="9" fillId="15" borderId="16" xfId="42" applyFont="1" applyFill="1" applyBorder="1" applyAlignment="1">
      <alignment horizontal="center"/>
    </xf>
    <xf numFmtId="1" fontId="9" fillId="15" borderId="16" xfId="52" applyNumberFormat="1" applyFont="1" applyFill="1" applyBorder="1" applyAlignment="1">
      <alignment horizontal="center"/>
      <protection/>
    </xf>
    <xf numFmtId="1" fontId="9" fillId="15" borderId="13" xfId="52" applyNumberFormat="1" applyFont="1" applyFill="1" applyBorder="1" applyAlignment="1">
      <alignment horizontal="center"/>
      <protection/>
    </xf>
    <xf numFmtId="0" fontId="10" fillId="15" borderId="16" xfId="52" applyFont="1" applyFill="1" applyBorder="1" applyAlignment="1">
      <alignment horizontal="center"/>
      <protection/>
    </xf>
    <xf numFmtId="49" fontId="9" fillId="15" borderId="16" xfId="52" applyNumberFormat="1" applyFont="1" applyFill="1" applyBorder="1" applyAlignment="1">
      <alignment horizontal="center"/>
      <protection/>
    </xf>
    <xf numFmtId="43" fontId="9" fillId="15" borderId="10" xfId="42" applyNumberFormat="1" applyFont="1" applyFill="1" applyBorder="1" applyAlignment="1">
      <alignment horizontal="center"/>
    </xf>
    <xf numFmtId="43" fontId="5" fillId="15" borderId="14" xfId="52" applyNumberFormat="1" applyFont="1" applyFill="1" applyBorder="1" applyAlignment="1">
      <alignment horizontal="center"/>
      <protection/>
    </xf>
    <xf numFmtId="43" fontId="5" fillId="15" borderId="12" xfId="52" applyNumberFormat="1" applyFont="1" applyFill="1" applyBorder="1" applyAlignment="1">
      <alignment horizontal="center"/>
      <protection/>
    </xf>
    <xf numFmtId="43" fontId="9" fillId="0" borderId="16" xfId="52" applyNumberFormat="1" applyFont="1" applyFill="1" applyBorder="1" applyAlignment="1">
      <alignment horizontal="center"/>
      <protection/>
    </xf>
    <xf numFmtId="43" fontId="9" fillId="0" borderId="14" xfId="52" applyNumberFormat="1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SheetLayoutView="100" zoomScalePageLayoutView="0" workbookViewId="0" topLeftCell="A1">
      <selection activeCell="J4" sqref="J4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6" width="15.1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"/>
    </row>
    <row r="2" spans="1:9" ht="13.5" customHeight="1">
      <c r="A2" s="54"/>
      <c r="B2" s="55"/>
      <c r="C2" s="55"/>
      <c r="D2" s="55"/>
      <c r="E2" s="55"/>
      <c r="F2" s="55"/>
      <c r="G2" s="55"/>
      <c r="H2" s="55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6" t="s">
        <v>16</v>
      </c>
      <c r="D5" s="58">
        <v>1441.24</v>
      </c>
      <c r="E5" s="60">
        <v>200922796.41</v>
      </c>
      <c r="F5" s="60">
        <v>0</v>
      </c>
      <c r="G5" s="11">
        <v>1479550</v>
      </c>
      <c r="H5" s="62">
        <f>SUM(E5+G5+G6)</f>
        <v>200558155.41</v>
      </c>
      <c r="I5" s="1"/>
    </row>
    <row r="6" spans="1:9" ht="12" thickBot="1">
      <c r="A6" s="12">
        <v>1</v>
      </c>
      <c r="B6" s="13" t="s">
        <v>43</v>
      </c>
      <c r="C6" s="57"/>
      <c r="D6" s="59"/>
      <c r="E6" s="61"/>
      <c r="F6" s="61"/>
      <c r="G6" s="15">
        <v>-1844191</v>
      </c>
      <c r="H6" s="63"/>
      <c r="I6" s="1"/>
    </row>
    <row r="7" spans="1:9" ht="11.25">
      <c r="A7" s="64">
        <v>2</v>
      </c>
      <c r="B7" s="16" t="s">
        <v>44</v>
      </c>
      <c r="C7" s="10" t="s">
        <v>17</v>
      </c>
      <c r="D7" s="51">
        <f>SUM(D9+D17)</f>
        <v>1730</v>
      </c>
      <c r="E7" s="60">
        <f>SUM(E9+E17)</f>
        <v>366060424</v>
      </c>
      <c r="F7" s="60">
        <f>SUM(F9+F17)</f>
        <v>89194448.64</v>
      </c>
      <c r="G7" s="11">
        <f>SUM(G9+G17)</f>
        <v>1416038.41</v>
      </c>
      <c r="H7" s="62">
        <f>SUM(E7+G7+G8)</f>
        <v>365912747.59</v>
      </c>
      <c r="I7" s="1"/>
    </row>
    <row r="8" spans="1:9" ht="12" thickBot="1">
      <c r="A8" s="65"/>
      <c r="B8" s="18" t="s">
        <v>18</v>
      </c>
      <c r="C8" s="14" t="s">
        <v>19</v>
      </c>
      <c r="D8" s="52"/>
      <c r="E8" s="61"/>
      <c r="F8" s="61"/>
      <c r="G8" s="19">
        <f>SUM(G10+G18)</f>
        <v>-1563714.82</v>
      </c>
      <c r="H8" s="63"/>
      <c r="I8" s="20"/>
    </row>
    <row r="9" spans="1:9" ht="11.25">
      <c r="A9" s="53">
        <v>3</v>
      </c>
      <c r="B9" s="67" t="s">
        <v>45</v>
      </c>
      <c r="C9" s="69" t="s">
        <v>17</v>
      </c>
      <c r="D9" s="71">
        <f>SUM(D11:D16)</f>
        <v>709</v>
      </c>
      <c r="E9" s="81">
        <f>SUM(E11:E16)</f>
        <v>143268035.7</v>
      </c>
      <c r="F9" s="81">
        <f>SUM(F11:F16)</f>
        <v>44564776.07</v>
      </c>
      <c r="G9" s="21">
        <f>SUM(G11+G13+G15)</f>
        <v>285875.43</v>
      </c>
      <c r="H9" s="62">
        <f>SUM(E9+G9+G10)</f>
        <v>142535407.38</v>
      </c>
      <c r="I9" s="1"/>
    </row>
    <row r="10" spans="1:9" ht="11.25">
      <c r="A10" s="66"/>
      <c r="B10" s="68"/>
      <c r="C10" s="70"/>
      <c r="D10" s="72"/>
      <c r="E10" s="82"/>
      <c r="F10" s="82"/>
      <c r="G10" s="22">
        <f>SUM(G12+G14+G16)</f>
        <v>-1018503.75</v>
      </c>
      <c r="H10" s="80"/>
      <c r="I10" s="1"/>
    </row>
    <row r="11" spans="1:9" ht="11.25">
      <c r="A11" s="73"/>
      <c r="B11" s="74" t="s">
        <v>20</v>
      </c>
      <c r="C11" s="76" t="s">
        <v>17</v>
      </c>
      <c r="D11" s="78">
        <v>292</v>
      </c>
      <c r="E11" s="83">
        <v>64492566.77</v>
      </c>
      <c r="F11" s="83">
        <v>23073179.3</v>
      </c>
      <c r="G11" s="24">
        <v>181325.71</v>
      </c>
      <c r="H11" s="87">
        <f>SUM(E11+G11+G12)</f>
        <v>63805151.98</v>
      </c>
      <c r="I11" s="1"/>
    </row>
    <row r="12" spans="1:9" ht="11.25">
      <c r="A12" s="73"/>
      <c r="B12" s="75"/>
      <c r="C12" s="77"/>
      <c r="D12" s="79"/>
      <c r="E12" s="84"/>
      <c r="F12" s="84"/>
      <c r="G12" s="25">
        <v>-868740.5</v>
      </c>
      <c r="H12" s="88"/>
      <c r="I12" s="1"/>
    </row>
    <row r="13" spans="1:9" ht="11.25">
      <c r="A13" s="73"/>
      <c r="B13" s="74" t="s">
        <v>21</v>
      </c>
      <c r="C13" s="76" t="s">
        <v>17</v>
      </c>
      <c r="D13" s="78">
        <v>411</v>
      </c>
      <c r="E13" s="83">
        <v>78521211.45</v>
      </c>
      <c r="F13" s="83">
        <v>21409283.36</v>
      </c>
      <c r="G13" s="24">
        <v>104549.72</v>
      </c>
      <c r="H13" s="85">
        <f>SUM(E13+G13+G14)</f>
        <v>78475997.92</v>
      </c>
      <c r="I13" s="1"/>
    </row>
    <row r="14" spans="1:9" ht="11.25">
      <c r="A14" s="73"/>
      <c r="B14" s="75"/>
      <c r="C14" s="77"/>
      <c r="D14" s="79"/>
      <c r="E14" s="84"/>
      <c r="F14" s="84"/>
      <c r="G14" s="26">
        <v>-149763.25</v>
      </c>
      <c r="H14" s="86"/>
      <c r="I14" s="1"/>
    </row>
    <row r="15" spans="1:9" ht="11.25">
      <c r="A15" s="73"/>
      <c r="B15" s="90" t="s">
        <v>22</v>
      </c>
      <c r="C15" s="91" t="s">
        <v>17</v>
      </c>
      <c r="D15" s="92">
        <v>6</v>
      </c>
      <c r="E15" s="83">
        <v>254257.48</v>
      </c>
      <c r="F15" s="83">
        <v>82313.41</v>
      </c>
      <c r="G15" s="27"/>
      <c r="H15" s="95">
        <f>SUM(E15+G15+G16)</f>
        <v>254257.48</v>
      </c>
      <c r="I15" s="1"/>
    </row>
    <row r="16" spans="1:9" ht="11.25">
      <c r="A16" s="89"/>
      <c r="B16" s="75"/>
      <c r="C16" s="77"/>
      <c r="D16" s="79"/>
      <c r="E16" s="84"/>
      <c r="F16" s="84"/>
      <c r="G16" s="25"/>
      <c r="H16" s="86"/>
      <c r="I16" s="1"/>
    </row>
    <row r="17" spans="1:9" ht="11.25">
      <c r="A17" s="110">
        <v>4</v>
      </c>
      <c r="B17" s="28" t="s">
        <v>23</v>
      </c>
      <c r="C17" s="111" t="s">
        <v>19</v>
      </c>
      <c r="D17" s="108">
        <f>SUM(D19+D23)</f>
        <v>1021</v>
      </c>
      <c r="E17" s="107">
        <f>SUM(E19:E24)</f>
        <v>222792388.3</v>
      </c>
      <c r="F17" s="107">
        <f>SUM(F19:F24)</f>
        <v>44629672.57</v>
      </c>
      <c r="G17" s="29">
        <f>SUM(G19+G21+G23)</f>
        <v>1130162.98</v>
      </c>
      <c r="H17" s="93">
        <f>SUM(E17+G17+G18)</f>
        <v>223377340.21</v>
      </c>
      <c r="I17" s="1"/>
    </row>
    <row r="18" spans="1:9" ht="11.25">
      <c r="A18" s="66"/>
      <c r="B18" s="30" t="s">
        <v>46</v>
      </c>
      <c r="C18" s="70"/>
      <c r="D18" s="109"/>
      <c r="E18" s="82"/>
      <c r="F18" s="82"/>
      <c r="G18" s="22">
        <f>SUM(G20+G22+G24)</f>
        <v>-545211.07</v>
      </c>
      <c r="H18" s="94"/>
      <c r="I18" s="1"/>
    </row>
    <row r="19" spans="1:9" ht="11.25">
      <c r="A19" s="73"/>
      <c r="B19" s="31" t="s">
        <v>47</v>
      </c>
      <c r="C19" s="76" t="s">
        <v>19</v>
      </c>
      <c r="D19" s="78">
        <v>1</v>
      </c>
      <c r="E19" s="83">
        <v>3300</v>
      </c>
      <c r="F19" s="83">
        <v>1771.6</v>
      </c>
      <c r="G19" s="24"/>
      <c r="H19" s="85">
        <f>SUM(E19+G19+G20)</f>
        <v>3300</v>
      </c>
      <c r="I19" s="1"/>
    </row>
    <row r="20" spans="1:9" ht="11.25">
      <c r="A20" s="73"/>
      <c r="B20" s="32"/>
      <c r="C20" s="77"/>
      <c r="D20" s="79"/>
      <c r="E20" s="84"/>
      <c r="F20" s="84"/>
      <c r="G20" s="25"/>
      <c r="H20" s="86"/>
      <c r="I20" s="1"/>
    </row>
    <row r="21" spans="1:9" ht="11.25">
      <c r="A21" s="23"/>
      <c r="B21" s="31" t="s">
        <v>48</v>
      </c>
      <c r="C21" s="76" t="s">
        <v>19</v>
      </c>
      <c r="D21" s="96">
        <v>104.78</v>
      </c>
      <c r="E21" s="83">
        <v>72649941.99</v>
      </c>
      <c r="F21" s="83">
        <v>4347717.72</v>
      </c>
      <c r="G21" s="24"/>
      <c r="H21" s="85">
        <f>SUM(E21+G21+G22)</f>
        <v>72649941.99</v>
      </c>
      <c r="I21" s="1"/>
    </row>
    <row r="22" spans="1:9" ht="11.25">
      <c r="A22" s="23"/>
      <c r="B22" s="32"/>
      <c r="C22" s="77"/>
      <c r="D22" s="97"/>
      <c r="E22" s="84"/>
      <c r="F22" s="84"/>
      <c r="G22" s="25"/>
      <c r="H22" s="86"/>
      <c r="I22" s="1"/>
    </row>
    <row r="23" spans="1:9" ht="11.25">
      <c r="A23" s="73"/>
      <c r="B23" s="31" t="s">
        <v>24</v>
      </c>
      <c r="C23" s="76" t="s">
        <v>19</v>
      </c>
      <c r="D23" s="78">
        <v>1020</v>
      </c>
      <c r="E23" s="83">
        <v>150139146.31</v>
      </c>
      <c r="F23" s="83">
        <v>40280183.25</v>
      </c>
      <c r="G23" s="27">
        <v>1130162.98</v>
      </c>
      <c r="H23" s="85">
        <f>SUM(E23+G23+G24)</f>
        <v>150724098.22</v>
      </c>
      <c r="I23" s="1"/>
    </row>
    <row r="24" spans="1:9" ht="12" thickBot="1">
      <c r="A24" s="73"/>
      <c r="B24" s="31" t="s">
        <v>49</v>
      </c>
      <c r="C24" s="91"/>
      <c r="D24" s="92"/>
      <c r="E24" s="84"/>
      <c r="F24" s="84"/>
      <c r="G24" s="33">
        <v>-545211.07</v>
      </c>
      <c r="H24" s="95"/>
      <c r="I24" s="1"/>
    </row>
    <row r="25" spans="1:9" ht="11.25">
      <c r="A25" s="64">
        <v>5</v>
      </c>
      <c r="B25" s="16" t="s">
        <v>50</v>
      </c>
      <c r="C25" s="10" t="s">
        <v>25</v>
      </c>
      <c r="D25" s="58">
        <f>SUM(D27:D40)</f>
        <v>1130</v>
      </c>
      <c r="E25" s="60">
        <f>SUM(E27:E40)</f>
        <v>16875674.91</v>
      </c>
      <c r="F25" s="60">
        <f>SUM(F27:F40)</f>
        <v>12827687.89</v>
      </c>
      <c r="G25" s="11">
        <f>SUM(G27+G29+G31+G33+G35+G37+G39)</f>
        <v>322989.14</v>
      </c>
      <c r="H25" s="100">
        <f>SUM(E25+G25+G26)</f>
        <v>17023406.66</v>
      </c>
      <c r="I25" s="1"/>
    </row>
    <row r="26" spans="1:9" ht="12" thickBot="1">
      <c r="A26" s="65"/>
      <c r="B26" s="18" t="s">
        <v>26</v>
      </c>
      <c r="C26" s="14" t="s">
        <v>27</v>
      </c>
      <c r="D26" s="59"/>
      <c r="E26" s="61"/>
      <c r="F26" s="61"/>
      <c r="G26" s="19">
        <f>SUM(G28+G30+G32+G34+G36+G38+G40)</f>
        <v>-175257.39</v>
      </c>
      <c r="H26" s="101"/>
      <c r="I26" s="1"/>
    </row>
    <row r="27" spans="1:9" ht="11.25">
      <c r="A27" s="73">
        <v>6</v>
      </c>
      <c r="B27" s="31" t="s">
        <v>28</v>
      </c>
      <c r="C27" s="91" t="s">
        <v>25</v>
      </c>
      <c r="D27" s="92">
        <v>34</v>
      </c>
      <c r="E27" s="98">
        <v>2083220.22</v>
      </c>
      <c r="F27" s="98">
        <v>1214509.53</v>
      </c>
      <c r="G27" s="27">
        <v>112423.58</v>
      </c>
      <c r="H27" s="95">
        <f>SUM(E27+G27+G28)</f>
        <v>2081579.02</v>
      </c>
      <c r="I27" s="1"/>
    </row>
    <row r="28" spans="1:9" ht="11.25">
      <c r="A28" s="89"/>
      <c r="B28" s="32" t="s">
        <v>29</v>
      </c>
      <c r="C28" s="77"/>
      <c r="D28" s="79"/>
      <c r="E28" s="84"/>
      <c r="F28" s="84"/>
      <c r="G28" s="25">
        <v>-114064.78</v>
      </c>
      <c r="H28" s="86"/>
      <c r="I28" s="1"/>
    </row>
    <row r="29" spans="1:9" ht="11.25">
      <c r="A29" s="99">
        <v>7</v>
      </c>
      <c r="B29" s="31" t="s">
        <v>9</v>
      </c>
      <c r="C29" s="76" t="s">
        <v>30</v>
      </c>
      <c r="D29" s="78">
        <v>468</v>
      </c>
      <c r="E29" s="98">
        <v>5444414.85</v>
      </c>
      <c r="F29" s="98">
        <v>4901993.81</v>
      </c>
      <c r="G29" s="24">
        <v>123513.06</v>
      </c>
      <c r="H29" s="85">
        <f>SUM(E29+G29+G30)</f>
        <v>5525994.36</v>
      </c>
      <c r="I29" s="1"/>
    </row>
    <row r="30" spans="1:9" ht="11.25">
      <c r="A30" s="89"/>
      <c r="B30" s="32" t="s">
        <v>10</v>
      </c>
      <c r="C30" s="77"/>
      <c r="D30" s="79"/>
      <c r="E30" s="84"/>
      <c r="F30" s="84"/>
      <c r="G30" s="25">
        <v>-41933.55</v>
      </c>
      <c r="H30" s="86"/>
      <c r="I30" s="1"/>
    </row>
    <row r="31" spans="1:9" ht="11.25">
      <c r="A31" s="99">
        <v>8</v>
      </c>
      <c r="B31" s="31" t="s">
        <v>31</v>
      </c>
      <c r="C31" s="76" t="s">
        <v>32</v>
      </c>
      <c r="D31" s="78">
        <v>46</v>
      </c>
      <c r="E31" s="98">
        <v>649047.8</v>
      </c>
      <c r="F31" s="98">
        <v>478621.46</v>
      </c>
      <c r="G31" s="24">
        <v>49989.5</v>
      </c>
      <c r="H31" s="85">
        <f>SUM(E31+G31+G32)</f>
        <v>699037.3</v>
      </c>
      <c r="I31" s="1"/>
    </row>
    <row r="32" spans="1:9" ht="11.25">
      <c r="A32" s="89"/>
      <c r="B32" s="32" t="s">
        <v>33</v>
      </c>
      <c r="C32" s="77"/>
      <c r="D32" s="79"/>
      <c r="E32" s="84"/>
      <c r="F32" s="84"/>
      <c r="G32" s="25"/>
      <c r="H32" s="86"/>
      <c r="I32" s="1"/>
    </row>
    <row r="33" spans="1:9" ht="11.25">
      <c r="A33" s="99">
        <v>9</v>
      </c>
      <c r="B33" s="74" t="s">
        <v>34</v>
      </c>
      <c r="C33" s="76" t="s">
        <v>35</v>
      </c>
      <c r="D33" s="78">
        <v>125</v>
      </c>
      <c r="E33" s="98">
        <v>4257211.09</v>
      </c>
      <c r="F33" s="98">
        <v>2686883.65</v>
      </c>
      <c r="G33" s="24"/>
      <c r="H33" s="85">
        <f>SUM(E33+G33+G34)</f>
        <v>4257211.09</v>
      </c>
      <c r="I33" s="1"/>
    </row>
    <row r="34" spans="1:9" ht="11.25">
      <c r="A34" s="89"/>
      <c r="B34" s="75"/>
      <c r="C34" s="77"/>
      <c r="D34" s="79"/>
      <c r="E34" s="84"/>
      <c r="F34" s="84"/>
      <c r="G34" s="25"/>
      <c r="H34" s="86"/>
      <c r="I34" s="1"/>
    </row>
    <row r="35" spans="1:9" ht="11.25">
      <c r="A35" s="99">
        <v>10</v>
      </c>
      <c r="B35" s="31" t="s">
        <v>36</v>
      </c>
      <c r="C35" s="76" t="s">
        <v>37</v>
      </c>
      <c r="D35" s="78">
        <v>38</v>
      </c>
      <c r="E35" s="98">
        <v>2546467.15</v>
      </c>
      <c r="F35" s="98">
        <v>2168068.12</v>
      </c>
      <c r="G35" s="24">
        <v>19800</v>
      </c>
      <c r="H35" s="85">
        <f>SUM(E35+G35+G36)</f>
        <v>2566267.15</v>
      </c>
      <c r="I35" s="1"/>
    </row>
    <row r="36" spans="1:9" ht="11.25">
      <c r="A36" s="89"/>
      <c r="B36" s="32" t="s">
        <v>38</v>
      </c>
      <c r="C36" s="77"/>
      <c r="D36" s="79"/>
      <c r="E36" s="84"/>
      <c r="F36" s="84"/>
      <c r="G36" s="25"/>
      <c r="H36" s="86"/>
      <c r="I36" s="1"/>
    </row>
    <row r="37" spans="1:9" ht="11.25">
      <c r="A37" s="99">
        <v>11</v>
      </c>
      <c r="B37" s="31" t="s">
        <v>11</v>
      </c>
      <c r="C37" s="76" t="s">
        <v>39</v>
      </c>
      <c r="D37" s="78">
        <v>419</v>
      </c>
      <c r="E37" s="98">
        <v>1895313.8</v>
      </c>
      <c r="F37" s="98">
        <v>1377611.32</v>
      </c>
      <c r="G37" s="24">
        <v>17263</v>
      </c>
      <c r="H37" s="85">
        <f>SUM(E37+G37+G38)</f>
        <v>1893317.74</v>
      </c>
      <c r="I37" s="1"/>
    </row>
    <row r="38" spans="1:9" ht="11.25">
      <c r="A38" s="89"/>
      <c r="B38" s="32" t="s">
        <v>40</v>
      </c>
      <c r="C38" s="77"/>
      <c r="D38" s="79"/>
      <c r="E38" s="84"/>
      <c r="F38" s="84"/>
      <c r="G38" s="25">
        <v>-19259.06</v>
      </c>
      <c r="H38" s="86"/>
      <c r="I38" s="1"/>
    </row>
    <row r="39" spans="1:9" ht="11.25">
      <c r="A39" s="99">
        <v>12</v>
      </c>
      <c r="B39" s="74" t="s">
        <v>41</v>
      </c>
      <c r="C39" s="76" t="s">
        <v>27</v>
      </c>
      <c r="D39" s="78">
        <v>0</v>
      </c>
      <c r="E39" s="98"/>
      <c r="F39" s="98">
        <v>0</v>
      </c>
      <c r="G39" s="24">
        <v>0</v>
      </c>
      <c r="H39" s="85">
        <f>SUM(E39+G39+G40)</f>
        <v>0</v>
      </c>
      <c r="I39" s="1"/>
    </row>
    <row r="40" spans="1:9" ht="12" thickBot="1">
      <c r="A40" s="73"/>
      <c r="B40" s="90"/>
      <c r="C40" s="91"/>
      <c r="D40" s="92"/>
      <c r="E40" s="98"/>
      <c r="F40" s="98"/>
      <c r="G40" s="33">
        <v>0</v>
      </c>
      <c r="H40" s="95"/>
      <c r="I40" s="1"/>
    </row>
    <row r="41" spans="1:9" ht="12" thickBot="1">
      <c r="A41" s="34" t="s">
        <v>2</v>
      </c>
      <c r="B41" s="35" t="s">
        <v>13</v>
      </c>
      <c r="C41" s="56"/>
      <c r="D41" s="104">
        <v>231174</v>
      </c>
      <c r="E41" s="60">
        <v>20857252</v>
      </c>
      <c r="F41" s="60">
        <v>0</v>
      </c>
      <c r="G41" s="11"/>
      <c r="H41" s="115">
        <f>SUM(E41+G41+G42)</f>
        <v>20857252</v>
      </c>
      <c r="I41" s="1"/>
    </row>
    <row r="42" spans="1:9" ht="12" thickBot="1">
      <c r="A42" s="17">
        <v>13</v>
      </c>
      <c r="B42" s="36" t="s">
        <v>52</v>
      </c>
      <c r="C42" s="57"/>
      <c r="D42" s="105"/>
      <c r="E42" s="61"/>
      <c r="F42" s="61"/>
      <c r="G42" s="19"/>
      <c r="H42" s="116"/>
      <c r="I42" s="1"/>
    </row>
    <row r="43" spans="1:9" ht="11.25">
      <c r="A43" s="64" t="s">
        <v>3</v>
      </c>
      <c r="B43" s="64" t="s">
        <v>51</v>
      </c>
      <c r="C43" s="37" t="s">
        <v>42</v>
      </c>
      <c r="D43" s="38">
        <f>SUM(D21)</f>
        <v>104.78</v>
      </c>
      <c r="E43" s="112">
        <f>SUM(E5+E7+E25+E41)</f>
        <v>604716147.32</v>
      </c>
      <c r="F43" s="112">
        <f>SUM(F5+F7+F25+F41)</f>
        <v>102022136.53</v>
      </c>
      <c r="G43" s="39">
        <f>SUM(G5+G7+G25+G41)</f>
        <v>3218577.55</v>
      </c>
      <c r="H43" s="100">
        <f>SUM(E43+G43+G45)</f>
        <v>604351561.66</v>
      </c>
      <c r="I43" s="1"/>
    </row>
    <row r="44" spans="1:9" ht="11.25">
      <c r="A44" s="103"/>
      <c r="B44" s="103"/>
      <c r="C44" s="40" t="s">
        <v>8</v>
      </c>
      <c r="D44" s="41">
        <f>SUM(D5:D6)</f>
        <v>1441.24</v>
      </c>
      <c r="E44" s="113"/>
      <c r="F44" s="113"/>
      <c r="G44" s="42">
        <v>0</v>
      </c>
      <c r="H44" s="113"/>
      <c r="I44" s="1"/>
    </row>
    <row r="45" spans="1:9" ht="12" thickBot="1">
      <c r="A45" s="65"/>
      <c r="B45" s="65"/>
      <c r="C45" s="43" t="s">
        <v>12</v>
      </c>
      <c r="D45" s="44">
        <f>SUM(D9+D19+D23+D25+D41)</f>
        <v>234034</v>
      </c>
      <c r="E45" s="114"/>
      <c r="F45" s="114"/>
      <c r="G45" s="45">
        <f>SUM(G6+G8+G26+G42)</f>
        <v>-3583163.21</v>
      </c>
      <c r="H45" s="114"/>
      <c r="I45" s="1"/>
    </row>
    <row r="46" spans="1:9" ht="11.25">
      <c r="A46" s="102"/>
      <c r="B46" s="102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 password="878C" sheet="1"/>
  <mergeCells count="123">
    <mergeCell ref="E43:E45"/>
    <mergeCell ref="H43:H45"/>
    <mergeCell ref="D39:D40"/>
    <mergeCell ref="F43:F45"/>
    <mergeCell ref="E39:E40"/>
    <mergeCell ref="H39:H40"/>
    <mergeCell ref="E41:E42"/>
    <mergeCell ref="H41:H42"/>
    <mergeCell ref="F39:F40"/>
    <mergeCell ref="F41:F42"/>
    <mergeCell ref="H37:H38"/>
    <mergeCell ref="E37:E38"/>
    <mergeCell ref="F37:F38"/>
    <mergeCell ref="E35:E36"/>
    <mergeCell ref="A35:A36"/>
    <mergeCell ref="C27:C28"/>
    <mergeCell ref="D27:D28"/>
    <mergeCell ref="H35:H36"/>
    <mergeCell ref="F35:F36"/>
    <mergeCell ref="F31:F32"/>
    <mergeCell ref="E33:E34"/>
    <mergeCell ref="A31:A32"/>
    <mergeCell ref="H33:H34"/>
    <mergeCell ref="F33:F34"/>
    <mergeCell ref="A17:A18"/>
    <mergeCell ref="A19:A20"/>
    <mergeCell ref="A37:A38"/>
    <mergeCell ref="C37:C38"/>
    <mergeCell ref="A23:A24"/>
    <mergeCell ref="C23:C24"/>
    <mergeCell ref="A33:A34"/>
    <mergeCell ref="B33:B34"/>
    <mergeCell ref="C17:C18"/>
    <mergeCell ref="A27:A28"/>
    <mergeCell ref="D37:D38"/>
    <mergeCell ref="A1:H1"/>
    <mergeCell ref="F15:F16"/>
    <mergeCell ref="F17:F18"/>
    <mergeCell ref="F19:F20"/>
    <mergeCell ref="D17:D18"/>
    <mergeCell ref="E17:E18"/>
    <mergeCell ref="C13:C14"/>
    <mergeCell ref="C19:C20"/>
    <mergeCell ref="D19:D20"/>
    <mergeCell ref="C35:C36"/>
    <mergeCell ref="D35:D36"/>
    <mergeCell ref="C33:C34"/>
    <mergeCell ref="D33:D34"/>
    <mergeCell ref="H31:H32"/>
    <mergeCell ref="H25:H26"/>
    <mergeCell ref="A46:B46"/>
    <mergeCell ref="A43:A45"/>
    <mergeCell ref="B43:B45"/>
    <mergeCell ref="A39:A40"/>
    <mergeCell ref="B39:B40"/>
    <mergeCell ref="C41:C42"/>
    <mergeCell ref="D41:D42"/>
    <mergeCell ref="C39:C40"/>
    <mergeCell ref="H27:H28"/>
    <mergeCell ref="H23:H24"/>
    <mergeCell ref="F27:F28"/>
    <mergeCell ref="E29:E30"/>
    <mergeCell ref="H29:H30"/>
    <mergeCell ref="F29:F30"/>
    <mergeCell ref="D31:D32"/>
    <mergeCell ref="A25:A26"/>
    <mergeCell ref="D25:D26"/>
    <mergeCell ref="E25:E26"/>
    <mergeCell ref="E27:E28"/>
    <mergeCell ref="E31:E32"/>
    <mergeCell ref="D29:D30"/>
    <mergeCell ref="C31:C32"/>
    <mergeCell ref="A29:A30"/>
    <mergeCell ref="C29:C30"/>
    <mergeCell ref="D23:D24"/>
    <mergeCell ref="E23:E24"/>
    <mergeCell ref="F23:F24"/>
    <mergeCell ref="F25:F26"/>
    <mergeCell ref="C21:C22"/>
    <mergeCell ref="D21:D22"/>
    <mergeCell ref="E21:E22"/>
    <mergeCell ref="H21:H22"/>
    <mergeCell ref="F21:F22"/>
    <mergeCell ref="H19:H20"/>
    <mergeCell ref="C15:C16"/>
    <mergeCell ref="D15:D16"/>
    <mergeCell ref="D13:D14"/>
    <mergeCell ref="H17:H18"/>
    <mergeCell ref="E15:E16"/>
    <mergeCell ref="H15:H16"/>
    <mergeCell ref="E19:E20"/>
    <mergeCell ref="A13:A14"/>
    <mergeCell ref="B13:B14"/>
    <mergeCell ref="A15:A16"/>
    <mergeCell ref="B15:B16"/>
    <mergeCell ref="H9:H10"/>
    <mergeCell ref="F9:F10"/>
    <mergeCell ref="E13:E14"/>
    <mergeCell ref="H13:H14"/>
    <mergeCell ref="F13:F14"/>
    <mergeCell ref="E11:E12"/>
    <mergeCell ref="E9:E10"/>
    <mergeCell ref="H11:H12"/>
    <mergeCell ref="F11:F12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D7:D8"/>
    <mergeCell ref="E7:E8"/>
    <mergeCell ref="H7:H8"/>
    <mergeCell ref="F7:F8"/>
    <mergeCell ref="A2:H2"/>
    <mergeCell ref="C5:C6"/>
    <mergeCell ref="D5:D6"/>
    <mergeCell ref="E5:E6"/>
    <mergeCell ref="H5:H6"/>
    <mergeCell ref="F5:F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2010-07-09T10:56:31Z</cp:lastPrinted>
  <dcterms:created xsi:type="dcterms:W3CDTF">2001-05-16T07:18:04Z</dcterms:created>
  <dcterms:modified xsi:type="dcterms:W3CDTF">2010-07-09T10:59:11Z</dcterms:modified>
  <cp:category/>
  <cp:version/>
  <cp:contentType/>
  <cp:contentStatus/>
</cp:coreProperties>
</file>