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UZASADNIENIE" sheetId="1" r:id="rId1"/>
  </sheets>
  <definedNames>
    <definedName name="_xlnm.Print_Area" localSheetId="0">'UZASADNIENIE'!$A$1:$H$33</definedName>
    <definedName name="_xlnm.Print_Titles" localSheetId="0">'UZASADNIENIE'!$8:$11</definedName>
  </definedNames>
  <calcPr fullCalcOnLoad="1"/>
</workbook>
</file>

<file path=xl/sharedStrings.xml><?xml version="1.0" encoding="utf-8"?>
<sst xmlns="http://schemas.openxmlformats.org/spreadsheetml/2006/main" count="39" uniqueCount="27">
  <si>
    <t>DZIAŁ</t>
  </si>
  <si>
    <t>ROZDZIAŁ</t>
  </si>
  <si>
    <t>ZMNIEJSZENIA</t>
  </si>
  <si>
    <t>ZWIĘKSZENIA</t>
  </si>
  <si>
    <t>UZASADNIENIE</t>
  </si>
  <si>
    <t>DOCHODY</t>
  </si>
  <si>
    <t>WYDATKI</t>
  </si>
  <si>
    <t>X</t>
  </si>
  <si>
    <t>KLASYFIKACJA BUDŻETOWA</t>
  </si>
  <si>
    <t>RAZEM</t>
  </si>
  <si>
    <t>A. Zadania własne:</t>
  </si>
  <si>
    <t>z tego:</t>
  </si>
  <si>
    <t>BIEŻĄCE</t>
  </si>
  <si>
    <t>MAJĄTKOWE</t>
  </si>
  <si>
    <t>SALDO ZMIAN</t>
  </si>
  <si>
    <t>WYSZCZEGÓLNIENIE</t>
  </si>
  <si>
    <t>ZMIANY OGÓŁEM:</t>
  </si>
  <si>
    <t>Burmistrz Polic przedkłada projekt uchwały w sprawie zmian budżetu Gminy Police  na rok 2011.</t>
  </si>
  <si>
    <t>Zmiany dotyczą planu dochodów i wydatków budżetowych, jak niżej:</t>
  </si>
  <si>
    <t>Zwiększa się plan dochodów z tytułu planowanych wpływów ze środków INTERREG IVA na dofinansowanie projektu pn. "Transgraniczny Festyn Strażacki Tanowo-Luckow 2011".</t>
  </si>
  <si>
    <t>Zmniejsza się plan wydatków dotyczących ochotniczych straży pożarnych, celem przeniesienia ich na sfinansowanie wkładu własnego w projekcie pn. "Transgraniczny Festyn Strażacki Tanowo-Luckow 2011".</t>
  </si>
  <si>
    <t>B. ŁĄCZNIE W PLANIE DOCHODÓW I WYDATKÓW:</t>
  </si>
  <si>
    <t>Zwiększa się plan wydatków z przeznaczeniem na realizację projektu pn. "Transgraniczny Festyn Strażacki Tanowo-Luckow 2011", współfinansowanego ze środków INTERREG IVA  w wysokości            16.535 zł. Wkład własny w ww. projekcie w kwocie 2.919 zł zostanie sfinansowany z posiadanego budżetu (przesunięcie między paragrafami). Projekt ma służyć przyczynianiu się do równomiernego i zrównoważonego rozwoju obszarów wsparcia i transgranicznego zbliżenia mieszkańców i instytucji. Celem projektu jest wzmacnianie pojęcia regionalnej identyfikacji i lepsze poznanie się. Realizacja zaplanowana jest na 18-19 czerwca 2011 r.</t>
  </si>
  <si>
    <t>Budowa sieci kanalizacji sanitarnej i deszczowej w miejscowości Tanowo i Witorza – zmniejsza się planowane wydatki o 333.000 zł do wysokości 1.167.000 zł.</t>
  </si>
  <si>
    <t>Zmniejsza się plan dochodów z tytułu dotacji celowej na pomoc finansową dla Gminy Police z budżetu Województwa Zachodniopomorskiego na dofinansowanie zadania inwestycyjnego pn. "Budowa zespołu ogólnodostępnych boisk sportowych w ramach programu Moje Boisko Orlik 2012 w miejscowości Przęsocin, gm. Police", z powodu wycofania się Województwa z ww. dofinansowania (ze względu na ograniczone środki Województwa Zachodniopomorskiego priorytetowo potraktowane zostały gminy, na terenie których tego typu obiektów jeszcze nie wybudowano - Gmina Police nie znalazła się na liście tych gmin).</t>
  </si>
  <si>
    <t>Zmniejsza się planowane wydatki, których źródłem finansowania miały być środki z Województwa Zachodniopomorskiego, na zadanie inwestycyjne pn. "Budowa zespołu ogólnodostępnych boisk sportowych w ramach programu Moje Boisko Orlik 2012 w miejscowości Przęsocin, gm. Police" – z uwagi na brak dofinansowania.</t>
  </si>
  <si>
    <t>Zwiększa się plan wydatków na zadanie inwestycyjne pn. "Budowa zespołu ogólnodostępnych boisk sportowych w ramach programu Moje Boisko Orlik 2012 w miejscowości Przęsocin, gm. Police" ze środków własnych Gminy Police (źródłem finansowania będą środki pochodzące ze zmniejszenia wydatków zaplanowanych na zadanie inwestycyjne pn. Budowa sieci kanalizacji sanitarnej i deszczowej w miejscowości Tanowo i Witorza). W roku 2011 zaplanowana została ostatnia edycja Programu rządowego „Moje Boisko-Orlik 2012”. Gmina Police ma możliwość złożenia wniosku o dofinansowanie częściowe budowy boiska w Przęsocinie w kwocie 333.000 zł ze środków Ministerstwa Sportu i Turystyki. Wnioski należy złożyć  w nieprzekraczalnym terminie do 16 maja 2011 roku, po akceptacji przez Marszałka Województwa Zachodniopomorskiego. Dla prawidłowego złożenia dokumentacji aplikacyjnej konieczne jest zapewnienie dodatkowych środków finansowych w budżecie gminy na rok 2011 w kwocie 333.000 zł.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</si>
</sst>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4" fontId="4" fillId="33" borderId="13" xfId="42" applyNumberFormat="1" applyFont="1" applyFill="1" applyBorder="1" applyAlignment="1">
      <alignment horizontal="center" vertical="center"/>
    </xf>
    <xf numFmtId="164" fontId="4" fillId="33" borderId="14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6" fillId="0" borderId="15" xfId="42" applyNumberFormat="1" applyFont="1" applyBorder="1" applyAlignment="1">
      <alignment horizontal="right" vertical="center"/>
    </xf>
    <xf numFmtId="164" fontId="6" fillId="0" borderId="16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164" fontId="3" fillId="0" borderId="16" xfId="42" applyNumberFormat="1" applyFont="1" applyBorder="1" applyAlignment="1">
      <alignment horizontal="right" vertical="center"/>
    </xf>
    <xf numFmtId="164" fontId="4" fillId="33" borderId="17" xfId="42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164" fontId="6" fillId="0" borderId="18" xfId="42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164" fontId="3" fillId="0" borderId="18" xfId="42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64" fontId="4" fillId="0" borderId="15" xfId="42" applyNumberFormat="1" applyFont="1" applyBorder="1" applyAlignment="1">
      <alignment vertical="center"/>
    </xf>
    <xf numFmtId="164" fontId="4" fillId="0" borderId="16" xfId="42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164" fontId="4" fillId="0" borderId="18" xfId="42" applyNumberFormat="1" applyFont="1" applyBorder="1" applyAlignment="1">
      <alignment vertical="center"/>
    </xf>
    <xf numFmtId="3" fontId="4" fillId="0" borderId="10" xfId="42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3" fillId="0" borderId="14" xfId="42" applyNumberFormat="1" applyFont="1" applyBorder="1" applyAlignment="1">
      <alignment horizontal="right" vertical="center"/>
    </xf>
    <xf numFmtId="164" fontId="3" fillId="0" borderId="17" xfId="42" applyNumberFormat="1" applyFont="1" applyBorder="1" applyAlignment="1">
      <alignment horizontal="right" vertical="center"/>
    </xf>
    <xf numFmtId="164" fontId="3" fillId="0" borderId="27" xfId="42" applyNumberFormat="1" applyFont="1" applyBorder="1" applyAlignment="1">
      <alignment horizontal="right" vertical="center"/>
    </xf>
    <xf numFmtId="164" fontId="3" fillId="0" borderId="28" xfId="42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3" fillId="0" borderId="0" xfId="42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5" xfId="0" applyFont="1" applyBorder="1" applyAlignment="1">
      <alignment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164" fontId="4" fillId="0" borderId="34" xfId="42" applyNumberFormat="1" applyFont="1" applyBorder="1" applyAlignment="1">
      <alignment vertical="center"/>
    </xf>
    <xf numFmtId="164" fontId="4" fillId="0" borderId="29" xfId="42" applyNumberFormat="1" applyFont="1" applyBorder="1" applyAlignment="1">
      <alignment vertical="center"/>
    </xf>
    <xf numFmtId="3" fontId="4" fillId="0" borderId="35" xfId="0" applyNumberFormat="1" applyFont="1" applyBorder="1" applyAlignment="1">
      <alignment horizontal="center" vertical="center"/>
    </xf>
    <xf numFmtId="164" fontId="4" fillId="0" borderId="19" xfId="42" applyNumberFormat="1" applyFont="1" applyBorder="1" applyAlignment="1">
      <alignment vertical="center"/>
    </xf>
    <xf numFmtId="3" fontId="4" fillId="0" borderId="20" xfId="42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164" fontId="3" fillId="0" borderId="36" xfId="42" applyNumberFormat="1" applyFont="1" applyBorder="1" applyAlignment="1">
      <alignment horizontal="right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" fillId="0" borderId="15" xfId="42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164" fontId="4" fillId="33" borderId="38" xfId="42" applyNumberFormat="1" applyFont="1" applyFill="1" applyBorder="1" applyAlignment="1">
      <alignment horizontal="right" vertical="center"/>
    </xf>
    <xf numFmtId="164" fontId="4" fillId="33" borderId="39" xfId="42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3" fillId="0" borderId="23" xfId="42" applyNumberFormat="1" applyFont="1" applyBorder="1" applyAlignment="1">
      <alignment horizontal="right" vertical="center"/>
    </xf>
    <xf numFmtId="164" fontId="3" fillId="0" borderId="24" xfId="42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H33"/>
  <sheetViews>
    <sheetView showGridLines="0" tabSelected="1" view="pageBreakPreview" zoomScale="80" zoomScaleSheetLayoutView="80" zoomScalePageLayoutView="0" workbookViewId="0" topLeftCell="A1">
      <selection activeCell="A1" sqref="A1:H1"/>
    </sheetView>
  </sheetViews>
  <sheetFormatPr defaultColWidth="9.140625" defaultRowHeight="15"/>
  <cols>
    <col min="1" max="1" width="9.140625" style="20" customWidth="1"/>
    <col min="2" max="2" width="14.8515625" style="20" customWidth="1"/>
    <col min="3" max="4" width="16.57421875" style="20" customWidth="1"/>
    <col min="5" max="5" width="55.7109375" style="20" customWidth="1"/>
    <col min="6" max="7" width="16.57421875" style="20" customWidth="1"/>
    <col min="8" max="8" width="55.7109375" style="20" customWidth="1"/>
    <col min="9" max="16384" width="9.140625" style="20" customWidth="1"/>
  </cols>
  <sheetData>
    <row r="1" spans="1:8" ht="21">
      <c r="A1" s="105" t="s">
        <v>4</v>
      </c>
      <c r="B1" s="105"/>
      <c r="C1" s="105"/>
      <c r="D1" s="105"/>
      <c r="E1" s="105"/>
      <c r="F1" s="105"/>
      <c r="G1" s="105"/>
      <c r="H1" s="105"/>
    </row>
    <row r="2" spans="1:5" ht="15.75">
      <c r="A2" s="26"/>
      <c r="B2" s="26"/>
      <c r="C2" s="26"/>
      <c r="D2" s="26"/>
      <c r="E2" s="26"/>
    </row>
    <row r="3" spans="1:8" ht="34.5" customHeight="1">
      <c r="A3" s="106" t="s">
        <v>17</v>
      </c>
      <c r="B3" s="106"/>
      <c r="C3" s="106"/>
      <c r="D3" s="106"/>
      <c r="E3" s="106"/>
      <c r="F3" s="106"/>
      <c r="G3" s="106"/>
      <c r="H3" s="106"/>
    </row>
    <row r="4" spans="1:8" ht="22.5" customHeight="1">
      <c r="A4" s="107" t="s">
        <v>18</v>
      </c>
      <c r="B4" s="107"/>
      <c r="C4" s="107"/>
      <c r="D4" s="107"/>
      <c r="E4" s="107"/>
      <c r="F4" s="107"/>
      <c r="G4" s="107"/>
      <c r="H4" s="107"/>
    </row>
    <row r="5" spans="1:5" ht="15.75">
      <c r="A5" s="27"/>
      <c r="B5" s="27"/>
      <c r="C5" s="27"/>
      <c r="D5" s="27"/>
      <c r="E5" s="27"/>
    </row>
    <row r="6" spans="1:8" ht="15.75">
      <c r="A6" s="108" t="s">
        <v>10</v>
      </c>
      <c r="B6" s="108"/>
      <c r="C6" s="108"/>
      <c r="D6" s="108"/>
      <c r="E6" s="108"/>
      <c r="F6" s="108"/>
      <c r="G6" s="108"/>
      <c r="H6" s="108"/>
    </row>
    <row r="7" spans="1:5" ht="16.5" thickBot="1">
      <c r="A7" s="27"/>
      <c r="B7" s="27"/>
      <c r="C7" s="27"/>
      <c r="D7" s="27"/>
      <c r="E7" s="27"/>
    </row>
    <row r="8" spans="1:8" ht="25.5" customHeight="1">
      <c r="A8" s="87" t="s">
        <v>8</v>
      </c>
      <c r="B8" s="88"/>
      <c r="C8" s="92" t="s">
        <v>5</v>
      </c>
      <c r="D8" s="92"/>
      <c r="E8" s="93"/>
      <c r="F8" s="94" t="s">
        <v>6</v>
      </c>
      <c r="G8" s="95"/>
      <c r="H8" s="96"/>
    </row>
    <row r="9" spans="1:8" ht="33" customHeight="1">
      <c r="A9" s="103"/>
      <c r="B9" s="104"/>
      <c r="C9" s="115" t="s">
        <v>2</v>
      </c>
      <c r="D9" s="109" t="s">
        <v>3</v>
      </c>
      <c r="E9" s="111" t="s">
        <v>4</v>
      </c>
      <c r="F9" s="117" t="s">
        <v>2</v>
      </c>
      <c r="G9" s="109" t="s">
        <v>3</v>
      </c>
      <c r="H9" s="111" t="s">
        <v>4</v>
      </c>
    </row>
    <row r="10" spans="1:8" ht="21" customHeight="1" thickBot="1">
      <c r="A10" s="28" t="s">
        <v>0</v>
      </c>
      <c r="B10" s="29" t="s">
        <v>1</v>
      </c>
      <c r="C10" s="116"/>
      <c r="D10" s="110"/>
      <c r="E10" s="112"/>
      <c r="F10" s="118"/>
      <c r="G10" s="110"/>
      <c r="H10" s="112"/>
    </row>
    <row r="11" spans="1:8" ht="15">
      <c r="A11" s="30"/>
      <c r="B11" s="31"/>
      <c r="C11" s="32"/>
      <c r="D11" s="33"/>
      <c r="E11" s="34"/>
      <c r="F11" s="35"/>
      <c r="G11" s="33"/>
      <c r="H11" s="36"/>
    </row>
    <row r="12" spans="1:8" s="15" customFormat="1" ht="15">
      <c r="A12" s="2">
        <v>754</v>
      </c>
      <c r="B12" s="3"/>
      <c r="C12" s="4">
        <f>SUM(C13)</f>
        <v>0</v>
      </c>
      <c r="D12" s="5">
        <f>SUM(D13)</f>
        <v>16535</v>
      </c>
      <c r="E12" s="6"/>
      <c r="F12" s="13">
        <f>SUM(F13)</f>
        <v>2919</v>
      </c>
      <c r="G12" s="5">
        <f>SUM(G13)</f>
        <v>19454</v>
      </c>
      <c r="H12" s="14"/>
    </row>
    <row r="13" spans="1:8" s="18" customFormat="1" ht="15">
      <c r="A13" s="7"/>
      <c r="B13" s="8">
        <v>75412</v>
      </c>
      <c r="C13" s="9">
        <f>SUM(C14:C15)</f>
        <v>0</v>
      </c>
      <c r="D13" s="10">
        <f>SUM(D14:D15)</f>
        <v>16535</v>
      </c>
      <c r="E13" s="11"/>
      <c r="F13" s="16">
        <f>SUM(F14:F15)</f>
        <v>2919</v>
      </c>
      <c r="G13" s="10">
        <f>SUM(G14:G15)</f>
        <v>19454</v>
      </c>
      <c r="H13" s="17"/>
    </row>
    <row r="14" spans="1:8" ht="63.75" customHeight="1">
      <c r="A14" s="37"/>
      <c r="B14" s="38"/>
      <c r="C14" s="41">
        <v>0</v>
      </c>
      <c r="D14" s="42">
        <v>16535</v>
      </c>
      <c r="E14" s="43" t="s">
        <v>19</v>
      </c>
      <c r="F14" s="19">
        <v>2919</v>
      </c>
      <c r="G14" s="12">
        <v>0</v>
      </c>
      <c r="H14" s="1" t="s">
        <v>20</v>
      </c>
    </row>
    <row r="15" spans="1:8" ht="180">
      <c r="A15" s="37"/>
      <c r="B15" s="65"/>
      <c r="C15" s="46"/>
      <c r="D15" s="67"/>
      <c r="E15" s="66"/>
      <c r="F15" s="40">
        <v>0</v>
      </c>
      <c r="G15" s="39">
        <v>19454</v>
      </c>
      <c r="H15" s="1" t="s">
        <v>22</v>
      </c>
    </row>
    <row r="16" spans="1:8" s="15" customFormat="1" ht="15">
      <c r="A16" s="69">
        <v>900</v>
      </c>
      <c r="B16" s="3"/>
      <c r="C16" s="4">
        <f>SUM(C17)</f>
        <v>0</v>
      </c>
      <c r="D16" s="5">
        <f>SUM(D17)</f>
        <v>0</v>
      </c>
      <c r="E16" s="6"/>
      <c r="F16" s="13">
        <f>SUM(F17)</f>
        <v>333000</v>
      </c>
      <c r="G16" s="5">
        <f>SUM(G17)</f>
        <v>0</v>
      </c>
      <c r="H16" s="70"/>
    </row>
    <row r="17" spans="1:8" s="18" customFormat="1" ht="15">
      <c r="A17" s="71"/>
      <c r="B17" s="8">
        <v>90001</v>
      </c>
      <c r="C17" s="9">
        <f>SUM(C18:C18)</f>
        <v>0</v>
      </c>
      <c r="D17" s="10">
        <f>SUM(D18:D18)</f>
        <v>0</v>
      </c>
      <c r="E17" s="11"/>
      <c r="F17" s="16">
        <f>SUM(F18:F18)</f>
        <v>333000</v>
      </c>
      <c r="G17" s="10">
        <f>SUM(G18:G18)</f>
        <v>0</v>
      </c>
      <c r="H17" s="72"/>
    </row>
    <row r="18" spans="1:8" ht="63.75" customHeight="1">
      <c r="A18" s="73"/>
      <c r="B18" s="74"/>
      <c r="C18" s="75"/>
      <c r="D18" s="12"/>
      <c r="E18" s="76"/>
      <c r="F18" s="19">
        <v>333000</v>
      </c>
      <c r="G18" s="12">
        <v>0</v>
      </c>
      <c r="H18" s="77" t="s">
        <v>23</v>
      </c>
    </row>
    <row r="19" spans="1:8" s="15" customFormat="1" ht="15">
      <c r="A19" s="69">
        <v>926</v>
      </c>
      <c r="B19" s="3"/>
      <c r="C19" s="4">
        <f>SUM(C20)</f>
        <v>333000</v>
      </c>
      <c r="D19" s="5">
        <f>SUM(D20)</f>
        <v>0</v>
      </c>
      <c r="E19" s="6"/>
      <c r="F19" s="13">
        <f>SUM(F20)</f>
        <v>333000</v>
      </c>
      <c r="G19" s="5">
        <f>SUM(G20)</f>
        <v>333000</v>
      </c>
      <c r="H19" s="70"/>
    </row>
    <row r="20" spans="1:8" s="18" customFormat="1" ht="15">
      <c r="A20" s="71"/>
      <c r="B20" s="8">
        <v>92601</v>
      </c>
      <c r="C20" s="9">
        <f>SUM(C21:C22)</f>
        <v>333000</v>
      </c>
      <c r="D20" s="10">
        <f>SUM(D21:D22)</f>
        <v>0</v>
      </c>
      <c r="E20" s="11"/>
      <c r="F20" s="16">
        <f>SUM(F21:F22)</f>
        <v>333000</v>
      </c>
      <c r="G20" s="10">
        <f>SUM(G21:G22)</f>
        <v>333000</v>
      </c>
      <c r="H20" s="72"/>
    </row>
    <row r="21" spans="1:8" ht="114" customHeight="1">
      <c r="A21" s="80"/>
      <c r="B21" s="38"/>
      <c r="C21" s="41">
        <v>333000</v>
      </c>
      <c r="D21" s="42">
        <v>0</v>
      </c>
      <c r="E21" s="119" t="s">
        <v>24</v>
      </c>
      <c r="F21" s="19">
        <v>333000</v>
      </c>
      <c r="G21" s="12">
        <v>0</v>
      </c>
      <c r="H21" s="77" t="s">
        <v>25</v>
      </c>
    </row>
    <row r="22" spans="1:8" ht="285">
      <c r="A22" s="73"/>
      <c r="B22" s="81"/>
      <c r="C22" s="82"/>
      <c r="D22" s="83"/>
      <c r="E22" s="120"/>
      <c r="F22" s="40">
        <v>0</v>
      </c>
      <c r="G22" s="39">
        <v>333000</v>
      </c>
      <c r="H22" s="77" t="s">
        <v>26</v>
      </c>
    </row>
    <row r="23" spans="1:8" s="15" customFormat="1" ht="36.75" customHeight="1" thickBot="1">
      <c r="A23" s="113" t="s">
        <v>9</v>
      </c>
      <c r="B23" s="114"/>
      <c r="C23" s="78">
        <f>SUM(C12+C16+C19)</f>
        <v>333000</v>
      </c>
      <c r="D23" s="79">
        <f>SUM(D12+D16+D19)</f>
        <v>16535</v>
      </c>
      <c r="E23" s="68" t="s">
        <v>7</v>
      </c>
      <c r="F23" s="78">
        <f>SUM(F12+F16+F19)</f>
        <v>668919</v>
      </c>
      <c r="G23" s="79">
        <f>SUM(G12+G16+G19)</f>
        <v>352454</v>
      </c>
      <c r="H23" s="68" t="s">
        <v>7</v>
      </c>
    </row>
    <row r="24" spans="1:8" ht="15">
      <c r="A24" s="44"/>
      <c r="B24" s="45"/>
      <c r="C24" s="46"/>
      <c r="D24" s="46"/>
      <c r="E24" s="47"/>
      <c r="F24" s="46"/>
      <c r="G24" s="46"/>
      <c r="H24" s="47"/>
    </row>
    <row r="25" spans="1:8" ht="15">
      <c r="A25" s="84" t="s">
        <v>21</v>
      </c>
      <c r="B25" s="84"/>
      <c r="C25" s="84"/>
      <c r="D25" s="84"/>
      <c r="E25" s="84"/>
      <c r="F25" s="84"/>
      <c r="G25" s="84"/>
      <c r="H25" s="84"/>
    </row>
    <row r="26" ht="15.75" thickBot="1"/>
    <row r="27" spans="1:8" ht="15.75" customHeight="1">
      <c r="A27" s="87" t="s">
        <v>15</v>
      </c>
      <c r="B27" s="88"/>
      <c r="C27" s="91" t="s">
        <v>5</v>
      </c>
      <c r="D27" s="92"/>
      <c r="E27" s="93"/>
      <c r="F27" s="94" t="s">
        <v>6</v>
      </c>
      <c r="G27" s="95"/>
      <c r="H27" s="96"/>
    </row>
    <row r="28" spans="1:8" ht="36" customHeight="1" thickBot="1">
      <c r="A28" s="89"/>
      <c r="B28" s="90"/>
      <c r="C28" s="28" t="s">
        <v>2</v>
      </c>
      <c r="D28" s="48" t="s">
        <v>3</v>
      </c>
      <c r="E28" s="29" t="s">
        <v>14</v>
      </c>
      <c r="F28" s="28" t="s">
        <v>2</v>
      </c>
      <c r="G28" s="48" t="s">
        <v>3</v>
      </c>
      <c r="H28" s="29" t="s">
        <v>14</v>
      </c>
    </row>
    <row r="29" spans="1:8" ht="15">
      <c r="A29" s="49"/>
      <c r="B29" s="50"/>
      <c r="C29" s="51"/>
      <c r="D29" s="52"/>
      <c r="E29" s="53"/>
      <c r="F29" s="51"/>
      <c r="G29" s="52"/>
      <c r="H29" s="53"/>
    </row>
    <row r="30" spans="1:8" ht="33.75" customHeight="1">
      <c r="A30" s="97" t="s">
        <v>16</v>
      </c>
      <c r="B30" s="98"/>
      <c r="C30" s="54">
        <f>SUM(C23)</f>
        <v>333000</v>
      </c>
      <c r="D30" s="55">
        <f>SUM(D23)</f>
        <v>16535</v>
      </c>
      <c r="E30" s="56">
        <f>SUM(D30-C30)</f>
        <v>-316465</v>
      </c>
      <c r="F30" s="54">
        <f>SUM(F23)</f>
        <v>668919</v>
      </c>
      <c r="G30" s="55">
        <f>SUM(G23)</f>
        <v>352454</v>
      </c>
      <c r="H30" s="56">
        <f>SUM(G30-F30)</f>
        <v>-316465</v>
      </c>
    </row>
    <row r="31" spans="1:8" ht="26.25" customHeight="1">
      <c r="A31" s="99" t="s">
        <v>11</v>
      </c>
      <c r="B31" s="100"/>
      <c r="C31" s="57"/>
      <c r="D31" s="52"/>
      <c r="E31" s="58"/>
      <c r="F31" s="51"/>
      <c r="G31" s="52"/>
      <c r="H31" s="59"/>
    </row>
    <row r="32" spans="1:8" ht="25.5" customHeight="1">
      <c r="A32" s="101" t="s">
        <v>12</v>
      </c>
      <c r="B32" s="102"/>
      <c r="C32" s="21">
        <v>0</v>
      </c>
      <c r="D32" s="22">
        <f>SUM(D14)</f>
        <v>16535</v>
      </c>
      <c r="E32" s="23">
        <f>SUM(D32-C32)</f>
        <v>16535</v>
      </c>
      <c r="F32" s="24">
        <f>SUM(F14)</f>
        <v>2919</v>
      </c>
      <c r="G32" s="22">
        <f>SUM(G15)</f>
        <v>19454</v>
      </c>
      <c r="H32" s="25">
        <f>SUM(G32-F32)</f>
        <v>16535</v>
      </c>
    </row>
    <row r="33" spans="1:8" ht="27" customHeight="1" thickBot="1">
      <c r="A33" s="85" t="s">
        <v>13</v>
      </c>
      <c r="B33" s="86"/>
      <c r="C33" s="60">
        <f>SUM(C19)</f>
        <v>333000</v>
      </c>
      <c r="D33" s="61">
        <v>0</v>
      </c>
      <c r="E33" s="62">
        <f>SUM(D33-C33)</f>
        <v>-333000</v>
      </c>
      <c r="F33" s="63">
        <f>SUM(F18+F21)</f>
        <v>666000</v>
      </c>
      <c r="G33" s="61">
        <f>SUM(G22)</f>
        <v>333000</v>
      </c>
      <c r="H33" s="64">
        <f>SUM(G33-F33)</f>
        <v>-333000</v>
      </c>
    </row>
  </sheetData>
  <sheetProtection/>
  <mergeCells count="23">
    <mergeCell ref="A23:B23"/>
    <mergeCell ref="E9:E10"/>
    <mergeCell ref="C9:C10"/>
    <mergeCell ref="D9:D10"/>
    <mergeCell ref="F9:F10"/>
    <mergeCell ref="E21:E22"/>
    <mergeCell ref="C8:E8"/>
    <mergeCell ref="A8:B9"/>
    <mergeCell ref="A1:H1"/>
    <mergeCell ref="A3:H3"/>
    <mergeCell ref="A4:H4"/>
    <mergeCell ref="A6:H6"/>
    <mergeCell ref="F8:H8"/>
    <mergeCell ref="G9:G10"/>
    <mergeCell ref="H9:H10"/>
    <mergeCell ref="A25:H25"/>
    <mergeCell ref="A33:B33"/>
    <mergeCell ref="A27:B28"/>
    <mergeCell ref="C27:E27"/>
    <mergeCell ref="F27:H27"/>
    <mergeCell ref="A30:B30"/>
    <mergeCell ref="A31:B31"/>
    <mergeCell ref="A32:B3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7" r:id="rId1"/>
  <rowBreaks count="1" manualBreakCount="1">
    <brk id="1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2011-04-29T12:24:54Z</dcterms:modified>
  <cp:category/>
  <cp:version/>
  <cp:contentType/>
  <cp:contentStatus/>
</cp:coreProperties>
</file>