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5775" activeTab="2"/>
  </bookViews>
  <sheets>
    <sheet name="Dochody - własne" sheetId="1" r:id="rId1"/>
    <sheet name="Wydatki bieżące - własne" sheetId="2" r:id="rId2"/>
    <sheet name="Wydatki majątkowe - własne" sheetId="3" r:id="rId3"/>
  </sheets>
  <definedNames>
    <definedName name="_xlnm.Print_Area" localSheetId="0">'Dochody - własne'!$A$1:$J$16</definedName>
    <definedName name="_xlnm.Print_Area" localSheetId="1">'Wydatki bieżące - własne'!$A$1:$K$27</definedName>
    <definedName name="_xlnm.Print_Area" localSheetId="2">'Wydatki majątkowe - własne'!$A$1:$H$32</definedName>
    <definedName name="_xlnm.Print_Titles" localSheetId="0">'Dochody - własne'!$6:$9</definedName>
  </definedNames>
  <calcPr fullCalcOnLoad="1" fullPrecision="0"/>
</workbook>
</file>

<file path=xl/sharedStrings.xml><?xml version="1.0" encoding="utf-8"?>
<sst xmlns="http://schemas.openxmlformats.org/spreadsheetml/2006/main" count="106" uniqueCount="49">
  <si>
    <t>Dział</t>
  </si>
  <si>
    <t>Rozdział</t>
  </si>
  <si>
    <t>Nazwa klasyfikacji budżetowej</t>
  </si>
  <si>
    <t>Zmniejszenia</t>
  </si>
  <si>
    <t>Zwiększenia</t>
  </si>
  <si>
    <t>OGÓŁEM</t>
  </si>
  <si>
    <t>w zł</t>
  </si>
  <si>
    <t>Razem</t>
  </si>
  <si>
    <t>z tego:</t>
  </si>
  <si>
    <t>PLAN WYDATKÓW BIEŻĄCYCH ZWIĄZANYCH Z REALIZACJĄ ZADAŃ WŁASNYCH</t>
  </si>
  <si>
    <t>wydatki na obsługę długu</t>
  </si>
  <si>
    <t>wydatki 
z tytułu poręczeń 
i gwarancji</t>
  </si>
  <si>
    <t>wydatki jednostek budżetowych</t>
  </si>
  <si>
    <t>dotacje 
na zadania bieżące</t>
  </si>
  <si>
    <t>świadczenia na rzecz osób fizycznych</t>
  </si>
  <si>
    <t>wydatki na programy finansowane z udziałem środków pochodzących z budżetu Unii Europejskiej oraz niepodlegających zwrotowi środków z pomocy udzielanej przez państwa członkowskie Europejskiego Porozumienia o Wolnym Handlu (EFTA) oraz innych środków pochodzących ze źródeł zagranicznych niepodlegających zwrotowi, w części związanej z realizacją zadań Gminy</t>
  </si>
  <si>
    <t>wynagrodzenia
i składki od nich naliczane</t>
  </si>
  <si>
    <t>wydatki związane 
z realizacją zadań statutowych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</si>
  <si>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</si>
  <si>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PLAN DOCHODÓW  BUDŻETOWYCH ZWIĄZANYCH Z REALIZACJĄ ZADAŃ WŁASNYCH</t>
  </si>
  <si>
    <t>Paragraf</t>
  </si>
  <si>
    <t>dochody bieżące</t>
  </si>
  <si>
    <t>dochody majątkowe</t>
  </si>
  <si>
    <t>saldo zmian na dochodach</t>
  </si>
  <si>
    <t>saldo w.bieżące</t>
  </si>
  <si>
    <t>saldo dochody - wydatki</t>
  </si>
  <si>
    <t>BEZPIECZEŃSTWO PUBLICZNE I OCHRONA PRZECIWPOŻAROWA</t>
  </si>
  <si>
    <t>754</t>
  </si>
  <si>
    <t>75412</t>
  </si>
  <si>
    <t>Ochotnicze straże pożarne</t>
  </si>
  <si>
    <t>Środki na dofinansowanie własnych zadań bieżących gmin (związków gmin), powiatów (związków powiatów), samorządów województw, pozyskanie z innych źródeł</t>
  </si>
  <si>
    <t>926</t>
  </si>
  <si>
    <t>KULTURA FIZYCZNA</t>
  </si>
  <si>
    <t>92601</t>
  </si>
  <si>
    <t>Obiekty sportowe</t>
  </si>
  <si>
    <t>Dotacja celowa otrzymana z tytułu pomocy finansowej udzielanej między jednostkami samorządu terytorialnego na dofinansowanie własnych zadań inwestycyjnych i zakupów inwestycyjnych</t>
  </si>
  <si>
    <t>PLAN WYDATKÓW MAJĄTKOWYCH ZWIĄZANYCH Z REALIZACJĄ ZADAŃ WŁASNYCH</t>
  </si>
  <si>
    <t>inwestycje 
i zakupy inwestycyjne</t>
  </si>
  <si>
    <t>w tym:</t>
  </si>
  <si>
    <t>zakup
 i objęcie akcji 
i udziałów</t>
  </si>
  <si>
    <t>wniesienie wkładów do spółek prawa handlowego</t>
  </si>
  <si>
    <r>
      <t xml:space="preserve">na programy finansowane 
z udziałem środków, 
o których mowa w art. 5 ust. 1 pkt 2 i 3, 
w części związanej 
z realizacją zadań </t>
    </r>
    <r>
      <rPr>
        <b/>
        <sz val="9"/>
        <rFont val="Arial CE"/>
        <family val="0"/>
      </rPr>
      <t>Gminy</t>
    </r>
  </si>
  <si>
    <t>GOSPODARKA KOMUNALNA I OCHRONA ŚRODOWISKA</t>
  </si>
  <si>
    <t>Gospodarka ściekowa i ochrona wód</t>
  </si>
  <si>
    <t>saldo wydatków ogółem</t>
  </si>
  <si>
    <t>saldo w. bieżących</t>
  </si>
  <si>
    <t xml:space="preserve">Załącznik Nr 1
do uchwały nr VIII/49//2011
Rady Miejskiej w Policach 
z dnia 09.05.2011 r. </t>
  </si>
  <si>
    <t xml:space="preserve">Załącznik Nr 2
do uchwały nr VIII/49/2011
Rady Miejskiej w Policach 
z dnia 09.05.2011 r. </t>
  </si>
  <si>
    <t xml:space="preserve">Załącznik Nr 3
do uchwały nr VIII/49/2011
Rady Miejskiej w Policach 
z dnia 9 maja 2011 r. </t>
  </si>
</sst>
</file>

<file path=xl/styles.xml><?xml version="1.0" encoding="utf-8"?>
<styleSheet xmlns="http://schemas.openxmlformats.org/spreadsheetml/2006/main">
  <numFmts count="4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_ ;\-#,##0\ "/>
    <numFmt numFmtId="166" formatCode="_-* #,##0.0\ _z_ł_-;\-* #,##0.0\ _z_ł_-;_-* &quot;-&quot;??\ _z_ł_-;_-@_-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%"/>
    <numFmt numFmtId="173" formatCode="0.0"/>
    <numFmt numFmtId="174" formatCode="#,##0.0"/>
    <numFmt numFmtId="175" formatCode="00\-000"/>
    <numFmt numFmtId="176" formatCode="#,##0\ &quot;zł&quot;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* #,##0_-;\-* #,##0_-;_-* &quot;-&quot;_-;_-@_-"/>
    <numFmt numFmtId="183" formatCode="_-&quot;€&quot;* #,##0.00_-;\-&quot;€&quot;* #,##0.00_-;_-&quot;€&quot;* &quot;-&quot;??_-;_-@_-"/>
    <numFmt numFmtId="184" formatCode="_-* #,##0.00_-;\-* #,##0.00_-;_-* &quot;-&quot;??_-;_-@_-"/>
    <numFmt numFmtId="185" formatCode="0.000"/>
    <numFmt numFmtId="186" formatCode="0.0000"/>
    <numFmt numFmtId="187" formatCode="0.00000"/>
    <numFmt numFmtId="188" formatCode="0.000000"/>
    <numFmt numFmtId="189" formatCode="#,##0.000"/>
    <numFmt numFmtId="190" formatCode="#,##0.0000"/>
    <numFmt numFmtId="191" formatCode="_-* #,##0.000\ _z_ł_-;\-* #,##0.000\ _z_ł_-;_-* &quot;-&quot;??\ _z_ł_-;_-@_-"/>
    <numFmt numFmtId="192" formatCode="_-* #,##0.0000\ _z_ł_-;\-* #,##0.0000\ _z_ł_-;_-* &quot;-&quot;??\ _z_ł_-;_-@_-"/>
    <numFmt numFmtId="193" formatCode="#,##0.00_ ;\-#,##0.00\ "/>
    <numFmt numFmtId="194" formatCode="#,##0.00\ _z_ł"/>
    <numFmt numFmtId="195" formatCode="0.E+00"/>
    <numFmt numFmtId="196" formatCode="0_ ;\-0\ "/>
  </numFmts>
  <fonts count="36">
    <font>
      <sz val="10"/>
      <name val="Arial"/>
      <family val="0"/>
    </font>
    <font>
      <b/>
      <sz val="10"/>
      <name val="Arial CE"/>
      <family val="0"/>
    </font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i/>
      <u val="single"/>
      <sz val="10"/>
      <name val="Arial CE"/>
      <family val="0"/>
    </font>
    <font>
      <b/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13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60"/>
      <name val="Arial"/>
      <family val="2"/>
    </font>
    <font>
      <sz val="10"/>
      <color indexed="2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" fillId="0" borderId="0">
      <alignment/>
      <protection/>
    </xf>
    <xf numFmtId="0" fontId="28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207">
    <xf numFmtId="0" fontId="0" fillId="0" borderId="0" xfId="0" applyAlignment="1">
      <alignment/>
    </xf>
    <xf numFmtId="0" fontId="2" fillId="0" borderId="0" xfId="52" applyFont="1">
      <alignment/>
      <protection/>
    </xf>
    <xf numFmtId="0" fontId="1" fillId="0" borderId="0" xfId="52" applyFont="1" applyBorder="1" applyAlignment="1">
      <alignment horizontal="left"/>
      <protection/>
    </xf>
    <xf numFmtId="0" fontId="4" fillId="0" borderId="0" xfId="52" applyFont="1">
      <alignment/>
      <protection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1" fillId="0" borderId="0" xfId="52" applyFont="1" applyAlignment="1">
      <alignment horizontal="center" vertical="center" wrapText="1"/>
      <protection/>
    </xf>
    <xf numFmtId="0" fontId="1" fillId="0" borderId="0" xfId="52" applyFont="1">
      <alignment/>
      <protection/>
    </xf>
    <xf numFmtId="0" fontId="4" fillId="20" borderId="10" xfId="52" applyFont="1" applyFill="1" applyBorder="1" applyAlignment="1">
      <alignment horizontal="center"/>
      <protection/>
    </xf>
    <xf numFmtId="0" fontId="4" fillId="20" borderId="11" xfId="52" applyFont="1" applyFill="1" applyBorder="1" applyAlignment="1">
      <alignment horizontal="center"/>
      <protection/>
    </xf>
    <xf numFmtId="0" fontId="2" fillId="0" borderId="12" xfId="52" applyFont="1" applyBorder="1" applyAlignment="1">
      <alignment horizontal="center"/>
      <protection/>
    </xf>
    <xf numFmtId="0" fontId="2" fillId="0" borderId="13" xfId="52" applyFont="1" applyBorder="1" applyAlignment="1">
      <alignment vertical="top"/>
      <protection/>
    </xf>
    <xf numFmtId="164" fontId="10" fillId="0" borderId="0" xfId="0" applyNumberFormat="1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right"/>
    </xf>
    <xf numFmtId="0" fontId="4" fillId="20" borderId="14" xfId="52" applyFont="1" applyFill="1" applyBorder="1" applyAlignment="1">
      <alignment horizontal="center"/>
      <protection/>
    </xf>
    <xf numFmtId="0" fontId="1" fillId="0" borderId="13" xfId="52" applyFont="1" applyBorder="1" applyAlignment="1">
      <alignment horizontal="center" vertical="top"/>
      <protection/>
    </xf>
    <xf numFmtId="164" fontId="1" fillId="0" borderId="15" xfId="52" applyNumberFormat="1" applyFont="1" applyBorder="1" applyAlignment="1">
      <alignment horizontal="right" vertical="center" wrapText="1"/>
      <protection/>
    </xf>
    <xf numFmtId="164" fontId="0" fillId="0" borderId="0" xfId="0" applyNumberFormat="1" applyFont="1" applyAlignment="1">
      <alignment/>
    </xf>
    <xf numFmtId="0" fontId="4" fillId="20" borderId="11" xfId="52" applyFont="1" applyFill="1" applyBorder="1" applyAlignment="1">
      <alignment horizontal="centerContinuous"/>
      <protection/>
    </xf>
    <xf numFmtId="0" fontId="4" fillId="20" borderId="16" xfId="52" applyFont="1" applyFill="1" applyBorder="1" applyAlignment="1">
      <alignment horizontal="center"/>
      <protection/>
    </xf>
    <xf numFmtId="0" fontId="1" fillId="0" borderId="12" xfId="52" applyFont="1" applyBorder="1" applyAlignment="1">
      <alignment horizontal="center"/>
      <protection/>
    </xf>
    <xf numFmtId="164" fontId="1" fillId="0" borderId="17" xfId="42" applyNumberFormat="1" applyFont="1" applyBorder="1" applyAlignment="1">
      <alignment horizontal="right" wrapText="1"/>
    </xf>
    <xf numFmtId="164" fontId="1" fillId="0" borderId="12" xfId="42" applyNumberFormat="1" applyFont="1" applyBorder="1" applyAlignment="1">
      <alignment horizontal="right" wrapText="1"/>
    </xf>
    <xf numFmtId="0" fontId="2" fillId="0" borderId="18" xfId="52" applyFont="1" applyBorder="1" applyAlignment="1">
      <alignment horizontal="center"/>
      <protection/>
    </xf>
    <xf numFmtId="0" fontId="2" fillId="0" borderId="0" xfId="52" applyFont="1" applyBorder="1">
      <alignment/>
      <protection/>
    </xf>
    <xf numFmtId="164" fontId="2" fillId="0" borderId="18" xfId="42" applyNumberFormat="1" applyFont="1" applyBorder="1" applyAlignment="1">
      <alignment horizontal="right" wrapText="1"/>
    </xf>
    <xf numFmtId="164" fontId="2" fillId="0" borderId="19" xfId="42" applyNumberFormat="1" applyFont="1" applyBorder="1" applyAlignment="1">
      <alignment horizontal="right" wrapText="1"/>
    </xf>
    <xf numFmtId="0" fontId="2" fillId="0" borderId="20" xfId="52" applyFont="1" applyBorder="1">
      <alignment/>
      <protection/>
    </xf>
    <xf numFmtId="164" fontId="2" fillId="0" borderId="12" xfId="42" applyNumberFormat="1" applyFont="1" applyBorder="1" applyAlignment="1">
      <alignment horizontal="right" wrapText="1"/>
    </xf>
    <xf numFmtId="164" fontId="2" fillId="0" borderId="21" xfId="42" applyNumberFormat="1" applyFont="1" applyBorder="1" applyAlignment="1">
      <alignment horizontal="right" wrapText="1"/>
    </xf>
    <xf numFmtId="164" fontId="2" fillId="0" borderId="22" xfId="42" applyNumberFormat="1" applyFont="1" applyBorder="1" applyAlignment="1">
      <alignment horizontal="right" wrapText="1"/>
    </xf>
    <xf numFmtId="164" fontId="2" fillId="0" borderId="17" xfId="42" applyNumberFormat="1" applyFont="1" applyBorder="1" applyAlignment="1">
      <alignment horizontal="right" wrapText="1"/>
    </xf>
    <xf numFmtId="0" fontId="1" fillId="0" borderId="20" xfId="52" applyFont="1" applyBorder="1" applyAlignment="1">
      <alignment wrapText="1"/>
      <protection/>
    </xf>
    <xf numFmtId="164" fontId="1" fillId="0" borderId="21" xfId="42" applyNumberFormat="1" applyFont="1" applyBorder="1" applyAlignment="1">
      <alignment horizontal="right" wrapText="1"/>
    </xf>
    <xf numFmtId="164" fontId="1" fillId="0" borderId="23" xfId="52" applyNumberFormat="1" applyFont="1" applyBorder="1" applyAlignment="1">
      <alignment horizontal="right" vertical="center" wrapText="1"/>
      <protection/>
    </xf>
    <xf numFmtId="0" fontId="10" fillId="0" borderId="0" xfId="0" applyFont="1" applyAlignment="1">
      <alignment/>
    </xf>
    <xf numFmtId="164" fontId="10" fillId="0" borderId="0" xfId="42" applyNumberFormat="1" applyFont="1" applyAlignment="1">
      <alignment/>
    </xf>
    <xf numFmtId="0" fontId="13" fillId="20" borderId="2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" fillId="20" borderId="25" xfId="52" applyFont="1" applyFill="1" applyBorder="1" applyAlignment="1">
      <alignment horizontal="center"/>
      <protection/>
    </xf>
    <xf numFmtId="0" fontId="2" fillId="0" borderId="0" xfId="52" applyFont="1" applyBorder="1" applyAlignment="1">
      <alignment horizontal="left" wrapText="1"/>
      <protection/>
    </xf>
    <xf numFmtId="164" fontId="1" fillId="0" borderId="26" xfId="52" applyNumberFormat="1" applyFont="1" applyBorder="1" applyAlignment="1">
      <alignment horizontal="right" vertical="center" wrapText="1"/>
      <protection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20" borderId="27" xfId="0" applyNumberFormat="1" applyFont="1" applyFill="1" applyBorder="1" applyAlignment="1">
      <alignment horizontal="center" vertical="center" wrapText="1"/>
    </xf>
    <xf numFmtId="3" fontId="1" fillId="20" borderId="28" xfId="0" applyNumberFormat="1" applyFont="1" applyFill="1" applyBorder="1" applyAlignment="1">
      <alignment horizontal="center" vertical="center" wrapText="1"/>
    </xf>
    <xf numFmtId="0" fontId="1" fillId="20" borderId="27" xfId="0" applyFont="1" applyFill="1" applyBorder="1" applyAlignment="1">
      <alignment horizontal="center" vertical="center" wrapText="1"/>
    </xf>
    <xf numFmtId="0" fontId="1" fillId="20" borderId="28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4" fillId="20" borderId="29" xfId="0" applyFont="1" applyFill="1" applyBorder="1" applyAlignment="1">
      <alignment horizontal="center" vertical="center" wrapText="1"/>
    </xf>
    <xf numFmtId="0" fontId="4" fillId="20" borderId="11" xfId="0" applyFont="1" applyFill="1" applyBorder="1" applyAlignment="1">
      <alignment horizontal="center" vertical="center" wrapText="1"/>
    </xf>
    <xf numFmtId="0" fontId="4" fillId="20" borderId="30" xfId="0" applyFont="1" applyFill="1" applyBorder="1" applyAlignment="1">
      <alignment horizontal="center" vertical="center" wrapText="1"/>
    </xf>
    <xf numFmtId="3" fontId="4" fillId="20" borderId="25" xfId="0" applyNumberFormat="1" applyFont="1" applyFill="1" applyBorder="1" applyAlignment="1">
      <alignment horizontal="center" vertical="center" wrapText="1"/>
    </xf>
    <xf numFmtId="3" fontId="4" fillId="20" borderId="14" xfId="0" applyNumberFormat="1" applyFont="1" applyFill="1" applyBorder="1" applyAlignment="1">
      <alignment horizontal="center" vertical="center" wrapText="1"/>
    </xf>
    <xf numFmtId="3" fontId="4" fillId="20" borderId="30" xfId="0" applyNumberFormat="1" applyFont="1" applyFill="1" applyBorder="1" applyAlignment="1">
      <alignment horizontal="center" vertical="center" wrapText="1"/>
    </xf>
    <xf numFmtId="0" fontId="4" fillId="20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49" fontId="9" fillId="0" borderId="31" xfId="0" applyNumberFormat="1" applyFont="1" applyBorder="1" applyAlignment="1">
      <alignment horizontal="center" vertical="center" wrapText="1"/>
    </xf>
    <xf numFmtId="49" fontId="9" fillId="0" borderId="32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vertical="center" wrapText="1"/>
    </xf>
    <xf numFmtId="164" fontId="9" fillId="0" borderId="34" xfId="42" applyNumberFormat="1" applyFont="1" applyBorder="1" applyAlignment="1">
      <alignment horizontal="right" vertical="center" wrapText="1"/>
    </xf>
    <xf numFmtId="164" fontId="9" fillId="0" borderId="33" xfId="42" applyNumberFormat="1" applyFont="1" applyBorder="1" applyAlignment="1">
      <alignment horizontal="right" vertical="center" wrapText="1"/>
    </xf>
    <xf numFmtId="164" fontId="9" fillId="0" borderId="35" xfId="42" applyNumberFormat="1" applyFont="1" applyBorder="1" applyAlignment="1">
      <alignment horizontal="right" vertical="center" wrapText="1"/>
    </xf>
    <xf numFmtId="164" fontId="9" fillId="0" borderId="36" xfId="42" applyNumberFormat="1" applyFont="1" applyBorder="1" applyAlignment="1">
      <alignment horizontal="right" vertical="center" wrapText="1"/>
    </xf>
    <xf numFmtId="0" fontId="9" fillId="0" borderId="0" xfId="0" applyFont="1" applyAlignment="1">
      <alignment/>
    </xf>
    <xf numFmtId="49" fontId="0" fillId="0" borderId="13" xfId="0" applyNumberFormat="1" applyFont="1" applyBorder="1" applyAlignment="1">
      <alignment vertical="center" wrapText="1"/>
    </xf>
    <xf numFmtId="49" fontId="0" fillId="0" borderId="37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164" fontId="0" fillId="0" borderId="17" xfId="42" applyNumberFormat="1" applyFont="1" applyBorder="1" applyAlignment="1">
      <alignment horizontal="right" vertical="center" wrapText="1"/>
    </xf>
    <xf numFmtId="164" fontId="0" fillId="0" borderId="24" xfId="42" applyNumberFormat="1" applyFont="1" applyBorder="1" applyAlignment="1">
      <alignment horizontal="right" vertical="center" wrapText="1"/>
    </xf>
    <xf numFmtId="164" fontId="0" fillId="0" borderId="20" xfId="42" applyNumberFormat="1" applyFont="1" applyBorder="1" applyAlignment="1">
      <alignment horizontal="right" vertical="center" wrapText="1"/>
    </xf>
    <xf numFmtId="164" fontId="0" fillId="0" borderId="38" xfId="42" applyNumberFormat="1" applyFont="1" applyBorder="1" applyAlignment="1">
      <alignment horizontal="right" vertical="center" wrapText="1"/>
    </xf>
    <xf numFmtId="164" fontId="12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 horizontal="right"/>
    </xf>
    <xf numFmtId="0" fontId="10" fillId="0" borderId="0" xfId="0" applyFont="1" applyFill="1" applyAlignment="1">
      <alignment horizontal="right"/>
    </xf>
    <xf numFmtId="164" fontId="10" fillId="0" borderId="0" xfId="0" applyNumberFormat="1" applyFont="1" applyFill="1" applyAlignment="1">
      <alignment/>
    </xf>
    <xf numFmtId="164" fontId="12" fillId="0" borderId="0" xfId="0" applyNumberFormat="1" applyFont="1" applyFill="1" applyAlignment="1">
      <alignment horizontal="right"/>
    </xf>
    <xf numFmtId="164" fontId="12" fillId="0" borderId="0" xfId="0" applyNumberFormat="1" applyFont="1" applyFill="1" applyAlignment="1">
      <alignment/>
    </xf>
    <xf numFmtId="3" fontId="34" fillId="0" borderId="0" xfId="0" applyNumberFormat="1" applyFont="1" applyAlignment="1">
      <alignment/>
    </xf>
    <xf numFmtId="164" fontId="15" fillId="0" borderId="0" xfId="0" applyNumberFormat="1" applyFont="1" applyFill="1" applyAlignment="1">
      <alignment/>
    </xf>
    <xf numFmtId="0" fontId="1" fillId="0" borderId="0" xfId="52" applyFont="1" applyBorder="1" applyAlignment="1">
      <alignment horizontal="center" vertical="center" wrapText="1"/>
      <protection/>
    </xf>
    <xf numFmtId="0" fontId="1" fillId="0" borderId="39" xfId="52" applyFont="1" applyBorder="1" applyAlignment="1">
      <alignment horizontal="center" vertical="center" wrapText="1"/>
      <protection/>
    </xf>
    <xf numFmtId="164" fontId="1" fillId="0" borderId="39" xfId="52" applyNumberFormat="1" applyFont="1" applyBorder="1" applyAlignment="1">
      <alignment horizontal="right" vertical="center" wrapText="1"/>
      <protection/>
    </xf>
    <xf numFmtId="0" fontId="5" fillId="0" borderId="39" xfId="0" applyFont="1" applyBorder="1" applyAlignment="1">
      <alignment horizontal="right" vertical="center" wrapText="1"/>
    </xf>
    <xf numFmtId="0" fontId="0" fillId="0" borderId="22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164" fontId="0" fillId="0" borderId="41" xfId="42" applyNumberFormat="1" applyFont="1" applyBorder="1" applyAlignment="1">
      <alignment horizontal="right" vertical="center" wrapText="1"/>
    </xf>
    <xf numFmtId="164" fontId="9" fillId="0" borderId="42" xfId="42" applyNumberFormat="1" applyFont="1" applyBorder="1" applyAlignment="1">
      <alignment horizontal="right" vertical="center" wrapText="1"/>
    </xf>
    <xf numFmtId="164" fontId="9" fillId="0" borderId="23" xfId="42" applyNumberFormat="1" applyFont="1" applyBorder="1" applyAlignment="1">
      <alignment horizontal="right" vertical="center" wrapText="1"/>
    </xf>
    <xf numFmtId="164" fontId="9" fillId="0" borderId="43" xfId="42" applyNumberFormat="1" applyFont="1" applyBorder="1" applyAlignment="1">
      <alignment horizontal="right" vertical="center" wrapText="1"/>
    </xf>
    <xf numFmtId="164" fontId="9" fillId="0" borderId="15" xfId="42" applyNumberFormat="1" applyFont="1" applyBorder="1" applyAlignment="1">
      <alignment horizontal="right" vertical="center" wrapText="1"/>
    </xf>
    <xf numFmtId="0" fontId="2" fillId="0" borderId="24" xfId="0" applyFont="1" applyBorder="1" applyAlignment="1" quotePrefix="1">
      <alignment horizontal="center" vertical="center"/>
    </xf>
    <xf numFmtId="0" fontId="2" fillId="0" borderId="28" xfId="0" applyFont="1" applyBorder="1" applyAlignment="1">
      <alignment vertical="center" wrapText="1"/>
    </xf>
    <xf numFmtId="164" fontId="0" fillId="0" borderId="44" xfId="42" applyNumberFormat="1" applyFont="1" applyBorder="1" applyAlignment="1">
      <alignment horizontal="right" vertical="center" wrapText="1"/>
    </xf>
    <xf numFmtId="164" fontId="0" fillId="0" borderId="28" xfId="42" applyNumberFormat="1" applyFont="1" applyBorder="1" applyAlignment="1">
      <alignment horizontal="right" vertical="center" wrapText="1"/>
    </xf>
    <xf numFmtId="0" fontId="35" fillId="0" borderId="0" xfId="0" applyFont="1" applyAlignment="1">
      <alignment horizontal="right"/>
    </xf>
    <xf numFmtId="164" fontId="35" fillId="0" borderId="0" xfId="0" applyNumberFormat="1" applyFont="1" applyAlignment="1">
      <alignment/>
    </xf>
    <xf numFmtId="164" fontId="1" fillId="0" borderId="0" xfId="52" applyNumberFormat="1" applyFont="1" applyBorder="1" applyAlignment="1">
      <alignment horizontal="right" vertical="center" wrapText="1"/>
      <protection/>
    </xf>
    <xf numFmtId="49" fontId="9" fillId="0" borderId="13" xfId="0" applyNumberFormat="1" applyFont="1" applyBorder="1" applyAlignment="1">
      <alignment horizontal="center" vertical="center" wrapText="1"/>
    </xf>
    <xf numFmtId="49" fontId="9" fillId="0" borderId="37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164" fontId="9" fillId="0" borderId="17" xfId="42" applyNumberFormat="1" applyFont="1" applyBorder="1" applyAlignment="1">
      <alignment horizontal="right" vertical="center" wrapText="1"/>
    </xf>
    <xf numFmtId="164" fontId="9" fillId="0" borderId="12" xfId="42" applyNumberFormat="1" applyFont="1" applyBorder="1" applyAlignment="1">
      <alignment horizontal="right" vertical="center" wrapText="1"/>
    </xf>
    <xf numFmtId="164" fontId="9" fillId="0" borderId="20" xfId="42" applyNumberFormat="1" applyFont="1" applyBorder="1" applyAlignment="1">
      <alignment horizontal="right" vertical="center" wrapText="1"/>
    </xf>
    <xf numFmtId="164" fontId="9" fillId="0" borderId="21" xfId="42" applyNumberFormat="1" applyFont="1" applyBorder="1" applyAlignment="1">
      <alignment horizontal="right" vertical="center" wrapText="1"/>
    </xf>
    <xf numFmtId="0" fontId="0" fillId="0" borderId="17" xfId="0" applyFont="1" applyBorder="1" applyAlignment="1">
      <alignment vertical="center" wrapText="1"/>
    </xf>
    <xf numFmtId="0" fontId="0" fillId="0" borderId="24" xfId="0" applyFont="1" applyBorder="1" applyAlignment="1">
      <alignment horizontal="center" vertical="center" wrapText="1"/>
    </xf>
    <xf numFmtId="164" fontId="0" fillId="0" borderId="45" xfId="42" applyNumberFormat="1" applyFont="1" applyBorder="1" applyAlignment="1">
      <alignment horizontal="right" vertical="center" wrapText="1"/>
    </xf>
    <xf numFmtId="0" fontId="16" fillId="20" borderId="24" xfId="0" applyFont="1" applyFill="1" applyBorder="1" applyAlignment="1">
      <alignment horizontal="center" vertical="center" wrapText="1"/>
    </xf>
    <xf numFmtId="0" fontId="4" fillId="20" borderId="30" xfId="52" applyFont="1" applyFill="1" applyBorder="1" applyAlignment="1">
      <alignment horizontal="center"/>
      <protection/>
    </xf>
    <xf numFmtId="0" fontId="4" fillId="20" borderId="46" xfId="52" applyFont="1" applyFill="1" applyBorder="1" applyAlignment="1">
      <alignment horizontal="centerContinuous"/>
      <protection/>
    </xf>
    <xf numFmtId="0" fontId="0" fillId="0" borderId="47" xfId="0" applyFont="1" applyBorder="1" applyAlignment="1">
      <alignment horizontal="left" vertical="center" wrapText="1"/>
    </xf>
    <xf numFmtId="164" fontId="2" fillId="0" borderId="22" xfId="52" applyNumberFormat="1" applyFont="1" applyBorder="1" applyAlignment="1">
      <alignment horizontal="right" wrapText="1"/>
      <protection/>
    </xf>
    <xf numFmtId="164" fontId="2" fillId="0" borderId="47" xfId="52" applyNumberFormat="1" applyFont="1" applyBorder="1" applyAlignment="1">
      <alignment horizontal="right" wrapText="1"/>
      <protection/>
    </xf>
    <xf numFmtId="164" fontId="2" fillId="0" borderId="18" xfId="52" applyNumberFormat="1" applyFont="1" applyBorder="1" applyAlignment="1">
      <alignment horizontal="right" wrapText="1"/>
      <protection/>
    </xf>
    <xf numFmtId="164" fontId="2" fillId="0" borderId="19" xfId="52" applyNumberFormat="1" applyFont="1" applyBorder="1" applyAlignment="1">
      <alignment horizontal="right" wrapText="1"/>
      <protection/>
    </xf>
    <xf numFmtId="0" fontId="1" fillId="0" borderId="22" xfId="52" applyFont="1" applyBorder="1" applyAlignment="1">
      <alignment horizontal="center" vertical="top"/>
      <protection/>
    </xf>
    <xf numFmtId="164" fontId="1" fillId="0" borderId="48" xfId="52" applyNumberFormat="1" applyFont="1" applyBorder="1" applyAlignment="1">
      <alignment horizontal="right" wrapText="1"/>
      <protection/>
    </xf>
    <xf numFmtId="164" fontId="1" fillId="0" borderId="49" xfId="52" applyNumberFormat="1" applyFont="1" applyBorder="1" applyAlignment="1">
      <alignment horizontal="right" wrapText="1"/>
      <protection/>
    </xf>
    <xf numFmtId="164" fontId="1" fillId="0" borderId="12" xfId="52" applyNumberFormat="1" applyFont="1" applyBorder="1" applyAlignment="1">
      <alignment horizontal="right" wrapText="1"/>
      <protection/>
    </xf>
    <xf numFmtId="164" fontId="1" fillId="0" borderId="21" xfId="52" applyNumberFormat="1" applyFont="1" applyBorder="1" applyAlignment="1">
      <alignment horizontal="right" wrapText="1"/>
      <protection/>
    </xf>
    <xf numFmtId="0" fontId="2" fillId="0" borderId="22" xfId="52" applyFont="1" applyBorder="1" applyAlignment="1">
      <alignment vertical="top"/>
      <protection/>
    </xf>
    <xf numFmtId="164" fontId="2" fillId="0" borderId="50" xfId="52" applyNumberFormat="1" applyFont="1" applyBorder="1" applyAlignment="1">
      <alignment horizontal="right" wrapText="1"/>
      <protection/>
    </xf>
    <xf numFmtId="164" fontId="2" fillId="0" borderId="51" xfId="52" applyNumberFormat="1" applyFont="1" applyBorder="1" applyAlignment="1">
      <alignment horizontal="right" wrapText="1"/>
      <protection/>
    </xf>
    <xf numFmtId="164" fontId="2" fillId="0" borderId="40" xfId="52" applyNumberFormat="1" applyFont="1" applyBorder="1" applyAlignment="1">
      <alignment horizontal="right" wrapText="1"/>
      <protection/>
    </xf>
    <xf numFmtId="164" fontId="2" fillId="0" borderId="52" xfId="52" applyNumberFormat="1" applyFont="1" applyBorder="1" applyAlignment="1">
      <alignment horizontal="right" wrapText="1"/>
      <protection/>
    </xf>
    <xf numFmtId="0" fontId="2" fillId="0" borderId="48" xfId="52" applyFont="1" applyBorder="1" applyAlignment="1">
      <alignment vertical="top"/>
      <protection/>
    </xf>
    <xf numFmtId="164" fontId="2" fillId="0" borderId="48" xfId="52" applyNumberFormat="1" applyFont="1" applyBorder="1" applyAlignment="1">
      <alignment horizontal="right" wrapText="1"/>
      <protection/>
    </xf>
    <xf numFmtId="164" fontId="2" fillId="0" borderId="49" xfId="52" applyNumberFormat="1" applyFont="1" applyBorder="1" applyAlignment="1">
      <alignment horizontal="right" wrapText="1"/>
      <protection/>
    </xf>
    <xf numFmtId="164" fontId="2" fillId="0" borderId="12" xfId="52" applyNumberFormat="1" applyFont="1" applyBorder="1" applyAlignment="1">
      <alignment horizontal="right" wrapText="1"/>
      <protection/>
    </xf>
    <xf numFmtId="164" fontId="2" fillId="0" borderId="21" xfId="52" applyNumberFormat="1" applyFont="1" applyBorder="1" applyAlignment="1">
      <alignment horizontal="right" wrapText="1"/>
      <protection/>
    </xf>
    <xf numFmtId="164" fontId="1" fillId="0" borderId="42" xfId="52" applyNumberFormat="1" applyFont="1" applyBorder="1" applyAlignment="1">
      <alignment horizontal="right" vertical="center" wrapText="1"/>
      <protection/>
    </xf>
    <xf numFmtId="164" fontId="1" fillId="0" borderId="53" xfId="52" applyNumberFormat="1" applyFont="1" applyBorder="1" applyAlignment="1">
      <alignment horizontal="right" vertical="center" wrapText="1"/>
      <protection/>
    </xf>
    <xf numFmtId="164" fontId="12" fillId="24" borderId="0" xfId="0" applyNumberFormat="1" applyFont="1" applyFill="1" applyAlignment="1">
      <alignment/>
    </xf>
    <xf numFmtId="0" fontId="1" fillId="20" borderId="12" xfId="0" applyFont="1" applyFill="1" applyBorder="1" applyAlignment="1">
      <alignment horizontal="center" vertical="center" wrapText="1"/>
    </xf>
    <xf numFmtId="0" fontId="1" fillId="20" borderId="54" xfId="0" applyFont="1" applyFill="1" applyBorder="1" applyAlignment="1">
      <alignment horizontal="center" vertical="center" wrapText="1"/>
    </xf>
    <xf numFmtId="0" fontId="1" fillId="20" borderId="34" xfId="0" applyFont="1" applyFill="1" applyBorder="1" applyAlignment="1">
      <alignment horizontal="center" vertical="center" wrapText="1"/>
    </xf>
    <xf numFmtId="0" fontId="1" fillId="20" borderId="35" xfId="0" applyFont="1" applyFill="1" applyBorder="1" applyAlignment="1">
      <alignment horizontal="center" vertical="center" wrapText="1"/>
    </xf>
    <xf numFmtId="0" fontId="1" fillId="20" borderId="55" xfId="0" applyFont="1" applyFill="1" applyBorder="1" applyAlignment="1">
      <alignment horizontal="center" vertical="center" wrapText="1"/>
    </xf>
    <xf numFmtId="0" fontId="1" fillId="20" borderId="56" xfId="0" applyFont="1" applyFill="1" applyBorder="1" applyAlignment="1">
      <alignment horizontal="center" vertical="center" wrapText="1"/>
    </xf>
    <xf numFmtId="0" fontId="1" fillId="20" borderId="48" xfId="0" applyFont="1" applyFill="1" applyBorder="1" applyAlignment="1">
      <alignment horizontal="center" vertical="center" wrapText="1"/>
    </xf>
    <xf numFmtId="3" fontId="1" fillId="20" borderId="57" xfId="0" applyNumberFormat="1" applyFont="1" applyFill="1" applyBorder="1" applyAlignment="1">
      <alignment horizontal="center" vertical="center" wrapText="1"/>
    </xf>
    <xf numFmtId="3" fontId="1" fillId="20" borderId="45" xfId="0" applyNumberFormat="1" applyFont="1" applyFill="1" applyBorder="1" applyAlignment="1">
      <alignment horizontal="center" vertical="center" wrapText="1"/>
    </xf>
    <xf numFmtId="3" fontId="1" fillId="20" borderId="56" xfId="0" applyNumberFormat="1" applyFont="1" applyFill="1" applyBorder="1" applyAlignment="1">
      <alignment horizontal="center" vertical="center" wrapText="1"/>
    </xf>
    <xf numFmtId="3" fontId="1" fillId="20" borderId="48" xfId="0" applyNumberFormat="1" applyFont="1" applyFill="1" applyBorder="1" applyAlignment="1">
      <alignment horizontal="center" vertical="center" wrapText="1"/>
    </xf>
    <xf numFmtId="0" fontId="1" fillId="20" borderId="57" xfId="0" applyFont="1" applyFill="1" applyBorder="1" applyAlignment="1">
      <alignment horizontal="center" vertical="center" wrapText="1"/>
    </xf>
    <xf numFmtId="0" fontId="1" fillId="20" borderId="45" xfId="0" applyFont="1" applyFill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1" fillId="20" borderId="31" xfId="0" applyFont="1" applyFill="1" applyBorder="1" applyAlignment="1">
      <alignment horizontal="center" vertical="center" wrapText="1"/>
    </xf>
    <xf numFmtId="0" fontId="1" fillId="20" borderId="13" xfId="0" applyFont="1" applyFill="1" applyBorder="1" applyAlignment="1">
      <alignment horizontal="center" vertical="center" wrapText="1"/>
    </xf>
    <xf numFmtId="0" fontId="1" fillId="20" borderId="58" xfId="0" applyFont="1" applyFill="1" applyBorder="1" applyAlignment="1">
      <alignment horizontal="center" vertical="center" wrapText="1"/>
    </xf>
    <xf numFmtId="0" fontId="1" fillId="20" borderId="18" xfId="0" applyFont="1" applyFill="1" applyBorder="1" applyAlignment="1">
      <alignment horizontal="center" vertical="center" wrapText="1"/>
    </xf>
    <xf numFmtId="0" fontId="1" fillId="20" borderId="47" xfId="0" applyFont="1" applyFill="1" applyBorder="1" applyAlignment="1">
      <alignment horizontal="center" vertical="center" wrapText="1"/>
    </xf>
    <xf numFmtId="0" fontId="1" fillId="20" borderId="49" xfId="0" applyFont="1" applyFill="1" applyBorder="1" applyAlignment="1">
      <alignment horizontal="center" vertical="center" wrapText="1"/>
    </xf>
    <xf numFmtId="3" fontId="1" fillId="20" borderId="34" xfId="0" applyNumberFormat="1" applyFont="1" applyFill="1" applyBorder="1" applyAlignment="1">
      <alignment horizontal="center" vertical="center" wrapText="1"/>
    </xf>
    <xf numFmtId="3" fontId="1" fillId="20" borderId="35" xfId="0" applyNumberFormat="1" applyFont="1" applyFill="1" applyBorder="1" applyAlignment="1">
      <alignment horizontal="center" vertical="center" wrapText="1"/>
    </xf>
    <xf numFmtId="3" fontId="1" fillId="20" borderId="55" xfId="0" applyNumberFormat="1" applyFont="1" applyFill="1" applyBorder="1" applyAlignment="1">
      <alignment horizontal="center" vertical="center" wrapText="1"/>
    </xf>
    <xf numFmtId="0" fontId="1" fillId="0" borderId="26" xfId="52" applyFont="1" applyBorder="1" applyAlignment="1">
      <alignment horizontal="center" vertical="center" wrapText="1"/>
      <protection/>
    </xf>
    <xf numFmtId="0" fontId="1" fillId="0" borderId="23" xfId="52" applyFont="1" applyBorder="1" applyAlignment="1">
      <alignment horizontal="center" vertical="center" wrapText="1"/>
      <protection/>
    </xf>
    <xf numFmtId="0" fontId="1" fillId="0" borderId="53" xfId="52" applyFont="1" applyBorder="1" applyAlignment="1">
      <alignment horizontal="center" vertical="center" wrapText="1"/>
      <protection/>
    </xf>
    <xf numFmtId="0" fontId="1" fillId="20" borderId="24" xfId="52" applyFont="1" applyFill="1" applyBorder="1" applyAlignment="1">
      <alignment horizontal="center"/>
      <protection/>
    </xf>
    <xf numFmtId="0" fontId="1" fillId="20" borderId="28" xfId="52" applyFont="1" applyFill="1" applyBorder="1" applyAlignment="1">
      <alignment horizontal="center"/>
      <protection/>
    </xf>
    <xf numFmtId="0" fontId="13" fillId="20" borderId="24" xfId="0" applyFont="1" applyFill="1" applyBorder="1" applyAlignment="1">
      <alignment horizontal="center" vertical="center" wrapText="1"/>
    </xf>
    <xf numFmtId="0" fontId="14" fillId="20" borderId="24" xfId="0" applyFont="1" applyFill="1" applyBorder="1" applyAlignment="1">
      <alignment horizontal="center" vertical="center" wrapText="1"/>
    </xf>
    <xf numFmtId="0" fontId="13" fillId="20" borderId="40" xfId="0" applyFont="1" applyFill="1" applyBorder="1" applyAlignment="1">
      <alignment horizontal="center" vertical="center" wrapText="1"/>
    </xf>
    <xf numFmtId="0" fontId="13" fillId="20" borderId="12" xfId="0" applyFont="1" applyFill="1" applyBorder="1" applyAlignment="1">
      <alignment horizontal="center" vertical="center" wrapText="1"/>
    </xf>
    <xf numFmtId="0" fontId="13" fillId="20" borderId="28" xfId="0" applyFont="1" applyFill="1" applyBorder="1" applyAlignment="1">
      <alignment horizontal="center" vertical="center" wrapText="1"/>
    </xf>
    <xf numFmtId="0" fontId="2" fillId="0" borderId="0" xfId="52" applyFont="1" applyBorder="1" applyAlignment="1">
      <alignment horizontal="left" wrapText="1"/>
      <protection/>
    </xf>
    <xf numFmtId="0" fontId="1" fillId="20" borderId="31" xfId="52" applyFont="1" applyFill="1" applyBorder="1" applyAlignment="1">
      <alignment horizontal="center" vertical="center" wrapText="1"/>
      <protection/>
    </xf>
    <xf numFmtId="0" fontId="1" fillId="20" borderId="13" xfId="52" applyFont="1" applyFill="1" applyBorder="1" applyAlignment="1">
      <alignment horizontal="center" vertical="center" wrapText="1"/>
      <protection/>
    </xf>
    <xf numFmtId="0" fontId="1" fillId="20" borderId="48" xfId="52" applyFont="1" applyFill="1" applyBorder="1" applyAlignment="1">
      <alignment horizontal="center" vertical="center" wrapText="1"/>
      <protection/>
    </xf>
    <xf numFmtId="0" fontId="1" fillId="20" borderId="54" xfId="52" applyFont="1" applyFill="1" applyBorder="1" applyAlignment="1">
      <alignment horizontal="center" vertical="center" wrapText="1"/>
      <protection/>
    </xf>
    <xf numFmtId="0" fontId="1" fillId="20" borderId="47" xfId="52" applyFont="1" applyFill="1" applyBorder="1" applyAlignment="1">
      <alignment horizontal="center" vertical="center" wrapText="1"/>
      <protection/>
    </xf>
    <xf numFmtId="0" fontId="1" fillId="20" borderId="49" xfId="52" applyFont="1" applyFill="1" applyBorder="1" applyAlignment="1">
      <alignment horizontal="center" vertical="center" wrapText="1"/>
      <protection/>
    </xf>
    <xf numFmtId="0" fontId="1" fillId="20" borderId="59" xfId="52" applyFont="1" applyFill="1" applyBorder="1" applyAlignment="1">
      <alignment horizontal="center"/>
      <protection/>
    </xf>
    <xf numFmtId="0" fontId="1" fillId="20" borderId="32" xfId="52" applyFont="1" applyFill="1" applyBorder="1" applyAlignment="1">
      <alignment horizontal="center"/>
      <protection/>
    </xf>
    <xf numFmtId="0" fontId="1" fillId="20" borderId="33" xfId="52" applyFont="1" applyFill="1" applyBorder="1" applyAlignment="1">
      <alignment horizontal="center"/>
      <protection/>
    </xf>
    <xf numFmtId="0" fontId="1" fillId="20" borderId="36" xfId="52" applyFont="1" applyFill="1" applyBorder="1" applyAlignment="1">
      <alignment horizontal="center"/>
      <protection/>
    </xf>
    <xf numFmtId="0" fontId="1" fillId="20" borderId="56" xfId="52" applyFont="1" applyFill="1" applyBorder="1" applyAlignment="1">
      <alignment horizontal="center" vertical="center" wrapText="1"/>
      <protection/>
    </xf>
    <xf numFmtId="0" fontId="16" fillId="20" borderId="40" xfId="0" applyFont="1" applyFill="1" applyBorder="1" applyAlignment="1">
      <alignment horizontal="center" vertical="center" wrapText="1"/>
    </xf>
    <xf numFmtId="0" fontId="16" fillId="20" borderId="12" xfId="0" applyFont="1" applyFill="1" applyBorder="1" applyAlignment="1">
      <alignment horizontal="center" vertical="center" wrapText="1"/>
    </xf>
    <xf numFmtId="0" fontId="9" fillId="20" borderId="24" xfId="0" applyFont="1" applyFill="1" applyBorder="1" applyAlignment="1">
      <alignment horizontal="center" vertical="center" wrapText="1"/>
    </xf>
    <xf numFmtId="0" fontId="2" fillId="0" borderId="0" xfId="52" applyFont="1" applyAlignment="1">
      <alignment horizontal="left" wrapText="1"/>
      <protection/>
    </xf>
    <xf numFmtId="0" fontId="1" fillId="20" borderId="59" xfId="52" applyFont="1" applyFill="1" applyBorder="1" applyAlignment="1">
      <alignment horizontal="center" vertical="center" wrapText="1"/>
      <protection/>
    </xf>
    <xf numFmtId="0" fontId="1" fillId="20" borderId="44" xfId="52" applyFont="1" applyFill="1" applyBorder="1" applyAlignment="1">
      <alignment horizontal="center" vertical="center" wrapText="1"/>
      <protection/>
    </xf>
    <xf numFmtId="0" fontId="1" fillId="20" borderId="33" xfId="52" applyFont="1" applyFill="1" applyBorder="1" applyAlignment="1">
      <alignment horizontal="center" vertical="center" wrapText="1"/>
      <protection/>
    </xf>
    <xf numFmtId="0" fontId="1" fillId="20" borderId="24" xfId="52" applyFont="1" applyFill="1" applyBorder="1" applyAlignment="1">
      <alignment horizontal="center" vertical="center" wrapText="1"/>
      <protection/>
    </xf>
    <xf numFmtId="0" fontId="1" fillId="20" borderId="60" xfId="52" applyFont="1" applyFill="1" applyBorder="1" applyAlignment="1">
      <alignment horizontal="center" vertical="center" wrapText="1"/>
      <protection/>
    </xf>
    <xf numFmtId="0" fontId="1" fillId="20" borderId="57" xfId="52" applyFont="1" applyFill="1" applyBorder="1" applyAlignment="1">
      <alignment horizontal="center" vertical="center" wrapText="1"/>
      <protection/>
    </xf>
    <xf numFmtId="0" fontId="16" fillId="20" borderId="59" xfId="0" applyFont="1" applyFill="1" applyBorder="1" applyAlignment="1">
      <alignment horizontal="center" vertical="center" wrapText="1"/>
    </xf>
    <xf numFmtId="0" fontId="16" fillId="20" borderId="33" xfId="0" applyFont="1" applyFill="1" applyBorder="1" applyAlignment="1">
      <alignment horizontal="center" vertical="center" wrapText="1"/>
    </xf>
    <xf numFmtId="0" fontId="16" fillId="20" borderId="36" xfId="0" applyFont="1" applyFill="1" applyBorder="1" applyAlignment="1">
      <alignment horizontal="center" vertical="center" wrapText="1"/>
    </xf>
    <xf numFmtId="0" fontId="16" fillId="20" borderId="44" xfId="0" applyFont="1" applyFill="1" applyBorder="1" applyAlignment="1">
      <alignment horizontal="center" vertical="center" wrapText="1"/>
    </xf>
    <xf numFmtId="0" fontId="16" fillId="20" borderId="24" xfId="0" applyFont="1" applyFill="1" applyBorder="1" applyAlignment="1">
      <alignment horizontal="center" vertical="center" wrapText="1"/>
    </xf>
    <xf numFmtId="0" fontId="16" fillId="20" borderId="28" xfId="0" applyFont="1" applyFill="1" applyBorder="1" applyAlignment="1">
      <alignment horizontal="center" vertical="center" wrapText="1"/>
    </xf>
    <xf numFmtId="0" fontId="9" fillId="20" borderId="28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Sprawozdanie I półrocze 2004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</sheetPr>
  <dimension ref="A1:J29"/>
  <sheetViews>
    <sheetView showGridLines="0" view="pageBreakPreview" zoomScaleSheetLayoutView="100" zoomScalePageLayoutView="0" workbookViewId="0" topLeftCell="C5">
      <selection activeCell="I21" sqref="I21"/>
    </sheetView>
  </sheetViews>
  <sheetFormatPr defaultColWidth="9.140625" defaultRowHeight="12.75"/>
  <cols>
    <col min="1" max="1" width="7.57421875" style="13" customWidth="1"/>
    <col min="2" max="3" width="8.8515625" style="13" customWidth="1"/>
    <col min="4" max="4" width="50.00390625" style="13" customWidth="1"/>
    <col min="5" max="5" width="15.57421875" style="13" customWidth="1"/>
    <col min="6" max="6" width="13.140625" style="47" bestFit="1" customWidth="1"/>
    <col min="7" max="9" width="13.140625" style="47" customWidth="1"/>
    <col min="10" max="10" width="12.28125" style="13" bestFit="1" customWidth="1"/>
    <col min="11" max="16384" width="9.140625" style="13" customWidth="1"/>
  </cols>
  <sheetData>
    <row r="1" spans="1:10" ht="52.5" customHeight="1">
      <c r="A1" s="46"/>
      <c r="B1" s="46"/>
      <c r="C1" s="46"/>
      <c r="D1" s="46" t="s">
        <v>18</v>
      </c>
      <c r="E1" s="46"/>
      <c r="G1" s="48"/>
      <c r="I1" s="157" t="s">
        <v>46</v>
      </c>
      <c r="J1" s="157"/>
    </row>
    <row r="2" spans="1:10" ht="12" customHeight="1">
      <c r="A2" s="49"/>
      <c r="B2" s="49"/>
      <c r="C2" s="49"/>
      <c r="D2" s="49"/>
      <c r="E2" s="49"/>
      <c r="F2" s="50"/>
      <c r="G2" s="50"/>
      <c r="H2" s="50"/>
      <c r="I2" s="50"/>
      <c r="J2" s="49"/>
    </row>
    <row r="3" spans="1:10" ht="12" customHeight="1">
      <c r="A3" s="49"/>
      <c r="B3" s="49"/>
      <c r="C3" s="49"/>
      <c r="D3" s="49"/>
      <c r="E3" s="49"/>
      <c r="F3" s="50"/>
      <c r="G3" s="50"/>
      <c r="H3" s="50"/>
      <c r="I3" s="50"/>
      <c r="J3" s="49"/>
    </row>
    <row r="4" spans="1:10" ht="31.5" customHeight="1">
      <c r="A4" s="158" t="s">
        <v>19</v>
      </c>
      <c r="B4" s="158"/>
      <c r="C4" s="158"/>
      <c r="D4" s="158"/>
      <c r="E4" s="158"/>
      <c r="F4" s="158"/>
      <c r="G4" s="158"/>
      <c r="H4" s="158"/>
      <c r="I4" s="158"/>
      <c r="J4" s="158"/>
    </row>
    <row r="5" spans="1:10" ht="15.75" thickBot="1">
      <c r="A5" s="4"/>
      <c r="B5" s="4"/>
      <c r="C5" s="4"/>
      <c r="D5" s="4"/>
      <c r="E5" s="4"/>
      <c r="F5" s="4"/>
      <c r="G5" s="4"/>
      <c r="H5" s="4"/>
      <c r="I5" s="4"/>
      <c r="J5" s="5" t="s">
        <v>6</v>
      </c>
    </row>
    <row r="6" spans="1:10" ht="12.75">
      <c r="A6" s="159" t="s">
        <v>0</v>
      </c>
      <c r="B6" s="161" t="s">
        <v>1</v>
      </c>
      <c r="C6" s="161" t="s">
        <v>20</v>
      </c>
      <c r="D6" s="143" t="s">
        <v>2</v>
      </c>
      <c r="E6" s="165" t="s">
        <v>3</v>
      </c>
      <c r="F6" s="166"/>
      <c r="G6" s="167"/>
      <c r="H6" s="144" t="s">
        <v>4</v>
      </c>
      <c r="I6" s="145"/>
      <c r="J6" s="146"/>
    </row>
    <row r="7" spans="1:10" ht="12.75">
      <c r="A7" s="160"/>
      <c r="B7" s="162"/>
      <c r="C7" s="162"/>
      <c r="D7" s="163"/>
      <c r="E7" s="147" t="s">
        <v>7</v>
      </c>
      <c r="F7" s="149" t="s">
        <v>8</v>
      </c>
      <c r="G7" s="150"/>
      <c r="H7" s="151" t="s">
        <v>7</v>
      </c>
      <c r="I7" s="153" t="s">
        <v>8</v>
      </c>
      <c r="J7" s="154"/>
    </row>
    <row r="8" spans="1:10" ht="33.75" customHeight="1">
      <c r="A8" s="148"/>
      <c r="B8" s="142"/>
      <c r="C8" s="142"/>
      <c r="D8" s="164"/>
      <c r="E8" s="148"/>
      <c r="F8" s="51" t="s">
        <v>21</v>
      </c>
      <c r="G8" s="52" t="s">
        <v>22</v>
      </c>
      <c r="H8" s="152"/>
      <c r="I8" s="53" t="s">
        <v>21</v>
      </c>
      <c r="J8" s="54" t="s">
        <v>22</v>
      </c>
    </row>
    <row r="9" spans="1:10" s="63" customFormat="1" ht="12" thickBot="1">
      <c r="A9" s="55">
        <v>1</v>
      </c>
      <c r="B9" s="56">
        <v>2</v>
      </c>
      <c r="C9" s="56">
        <v>3</v>
      </c>
      <c r="D9" s="57">
        <v>4</v>
      </c>
      <c r="E9" s="58">
        <v>5</v>
      </c>
      <c r="F9" s="59">
        <v>6</v>
      </c>
      <c r="G9" s="60">
        <v>7</v>
      </c>
      <c r="H9" s="61">
        <v>8</v>
      </c>
      <c r="I9" s="59">
        <v>9</v>
      </c>
      <c r="J9" s="62">
        <v>10</v>
      </c>
    </row>
    <row r="10" spans="1:10" s="71" customFormat="1" ht="43.5" customHeight="1">
      <c r="A10" s="64" t="s">
        <v>27</v>
      </c>
      <c r="B10" s="65"/>
      <c r="C10" s="65"/>
      <c r="D10" s="66" t="s">
        <v>26</v>
      </c>
      <c r="E10" s="67">
        <f aca="true" t="shared" si="0" ref="E10:J10">SUM(E11)</f>
        <v>0</v>
      </c>
      <c r="F10" s="68">
        <f t="shared" si="0"/>
        <v>0</v>
      </c>
      <c r="G10" s="69">
        <f t="shared" si="0"/>
        <v>0</v>
      </c>
      <c r="H10" s="67">
        <f t="shared" si="0"/>
        <v>16535</v>
      </c>
      <c r="I10" s="68">
        <f t="shared" si="0"/>
        <v>16535</v>
      </c>
      <c r="J10" s="70">
        <f t="shared" si="0"/>
        <v>0</v>
      </c>
    </row>
    <row r="11" spans="1:10" ht="26.25" customHeight="1">
      <c r="A11" s="72"/>
      <c r="B11" s="73" t="s">
        <v>28</v>
      </c>
      <c r="C11" s="73"/>
      <c r="D11" s="74" t="s">
        <v>29</v>
      </c>
      <c r="E11" s="75">
        <f aca="true" t="shared" si="1" ref="E11:J11">SUM(E12:E12)</f>
        <v>0</v>
      </c>
      <c r="F11" s="76">
        <f t="shared" si="1"/>
        <v>0</v>
      </c>
      <c r="G11" s="77">
        <f t="shared" si="1"/>
        <v>0</v>
      </c>
      <c r="H11" s="75">
        <f t="shared" si="1"/>
        <v>16535</v>
      </c>
      <c r="I11" s="76">
        <f t="shared" si="1"/>
        <v>16535</v>
      </c>
      <c r="J11" s="78">
        <f t="shared" si="1"/>
        <v>0</v>
      </c>
    </row>
    <row r="12" spans="1:10" ht="47.25" customHeight="1">
      <c r="A12" s="113"/>
      <c r="B12" s="114"/>
      <c r="C12" s="99">
        <v>2708</v>
      </c>
      <c r="D12" s="100" t="s">
        <v>30</v>
      </c>
      <c r="E12" s="101">
        <f>SUM(F12:G12)</f>
        <v>0</v>
      </c>
      <c r="F12" s="76">
        <v>0</v>
      </c>
      <c r="G12" s="102">
        <v>0</v>
      </c>
      <c r="H12" s="101">
        <f>SUM(I12:J12)</f>
        <v>16535</v>
      </c>
      <c r="I12" s="76">
        <v>16535</v>
      </c>
      <c r="J12" s="115">
        <v>0</v>
      </c>
    </row>
    <row r="13" spans="1:10" s="71" customFormat="1" ht="30.75" customHeight="1">
      <c r="A13" s="106" t="s">
        <v>31</v>
      </c>
      <c r="B13" s="107"/>
      <c r="C13" s="107"/>
      <c r="D13" s="108" t="s">
        <v>32</v>
      </c>
      <c r="E13" s="109">
        <f aca="true" t="shared" si="2" ref="E13:J13">SUM(E14)</f>
        <v>333000</v>
      </c>
      <c r="F13" s="110">
        <f t="shared" si="2"/>
        <v>0</v>
      </c>
      <c r="G13" s="111">
        <f t="shared" si="2"/>
        <v>333000</v>
      </c>
      <c r="H13" s="109">
        <f t="shared" si="2"/>
        <v>0</v>
      </c>
      <c r="I13" s="110">
        <f t="shared" si="2"/>
        <v>0</v>
      </c>
      <c r="J13" s="112">
        <f t="shared" si="2"/>
        <v>0</v>
      </c>
    </row>
    <row r="14" spans="1:10" ht="26.25" customHeight="1">
      <c r="A14" s="72"/>
      <c r="B14" s="73" t="s">
        <v>33</v>
      </c>
      <c r="C14" s="73"/>
      <c r="D14" s="74" t="s">
        <v>34</v>
      </c>
      <c r="E14" s="75">
        <f aca="true" t="shared" si="3" ref="E14:J14">SUM(E15:E15)</f>
        <v>333000</v>
      </c>
      <c r="F14" s="76">
        <f t="shared" si="3"/>
        <v>0</v>
      </c>
      <c r="G14" s="77">
        <f t="shared" si="3"/>
        <v>333000</v>
      </c>
      <c r="H14" s="75">
        <f t="shared" si="3"/>
        <v>0</v>
      </c>
      <c r="I14" s="76">
        <f t="shared" si="3"/>
        <v>0</v>
      </c>
      <c r="J14" s="78">
        <f t="shared" si="3"/>
        <v>0</v>
      </c>
    </row>
    <row r="15" spans="1:10" ht="55.5" customHeight="1" thickBot="1">
      <c r="A15" s="92"/>
      <c r="B15" s="93"/>
      <c r="C15" s="99">
        <v>6300</v>
      </c>
      <c r="D15" s="100" t="s">
        <v>35</v>
      </c>
      <c r="E15" s="101">
        <f>SUM(F15:G15)</f>
        <v>333000</v>
      </c>
      <c r="F15" s="76">
        <v>0</v>
      </c>
      <c r="G15" s="102">
        <v>333000</v>
      </c>
      <c r="H15" s="101">
        <f>SUM(I15:J15)</f>
        <v>0</v>
      </c>
      <c r="I15" s="76">
        <v>0</v>
      </c>
      <c r="J15" s="94">
        <v>0</v>
      </c>
    </row>
    <row r="16" spans="1:10" s="71" customFormat="1" ht="31.5" customHeight="1" thickBot="1">
      <c r="A16" s="155" t="s">
        <v>5</v>
      </c>
      <c r="B16" s="156"/>
      <c r="C16" s="156"/>
      <c r="D16" s="156"/>
      <c r="E16" s="95">
        <f aca="true" t="shared" si="4" ref="E16:J16">SUM(E10+E13)</f>
        <v>333000</v>
      </c>
      <c r="F16" s="96">
        <f t="shared" si="4"/>
        <v>0</v>
      </c>
      <c r="G16" s="97">
        <f t="shared" si="4"/>
        <v>333000</v>
      </c>
      <c r="H16" s="95">
        <f t="shared" si="4"/>
        <v>16535</v>
      </c>
      <c r="I16" s="96">
        <f t="shared" si="4"/>
        <v>16535</v>
      </c>
      <c r="J16" s="98">
        <f t="shared" si="4"/>
        <v>0</v>
      </c>
    </row>
    <row r="18" spans="5:8" ht="12.75">
      <c r="E18" s="79"/>
      <c r="H18" s="80"/>
    </row>
    <row r="19" ht="12.75">
      <c r="E19" s="12"/>
    </row>
    <row r="20" spans="4:10" ht="12.75">
      <c r="D20" s="81" t="s">
        <v>23</v>
      </c>
      <c r="E20" s="79">
        <f>SUM(H16-E16)</f>
        <v>-316465</v>
      </c>
      <c r="J20" s="18"/>
    </row>
    <row r="21" spans="4:5" ht="12.75">
      <c r="D21" s="103"/>
      <c r="E21" s="104"/>
    </row>
    <row r="22" spans="4:5" ht="12.75">
      <c r="D22" s="14"/>
      <c r="E22" s="12"/>
    </row>
    <row r="23" spans="4:5" ht="12.75">
      <c r="D23" s="14"/>
      <c r="E23" s="12"/>
    </row>
    <row r="24" spans="4:10" ht="12.75">
      <c r="D24" s="82" t="s">
        <v>25</v>
      </c>
      <c r="E24" s="83">
        <f>SUM(E20-'Wydatki bieżące - własne'!D33)</f>
        <v>0</v>
      </c>
      <c r="J24" s="18"/>
    </row>
    <row r="25" spans="4:6" ht="12.75">
      <c r="D25" s="84"/>
      <c r="E25" s="85"/>
      <c r="F25" s="86"/>
    </row>
    <row r="26" spans="4:5" ht="12.75">
      <c r="D26" s="45"/>
      <c r="E26" s="45"/>
    </row>
    <row r="27" spans="4:5" ht="12.75">
      <c r="D27" s="45"/>
      <c r="E27" s="45"/>
    </row>
    <row r="28" spans="4:5" ht="12.75">
      <c r="D28" s="82"/>
      <c r="E28" s="87"/>
    </row>
    <row r="29" spans="4:5" ht="12.75">
      <c r="D29" s="45"/>
      <c r="E29" s="45"/>
    </row>
  </sheetData>
  <sheetProtection/>
  <mergeCells count="13">
    <mergeCell ref="A16:D16"/>
    <mergeCell ref="I1:J1"/>
    <mergeCell ref="A4:J4"/>
    <mergeCell ref="A6:A8"/>
    <mergeCell ref="B6:B8"/>
    <mergeCell ref="C6:C8"/>
    <mergeCell ref="D6:D8"/>
    <mergeCell ref="E6:G6"/>
    <mergeCell ref="H6:J6"/>
    <mergeCell ref="E7:E8"/>
    <mergeCell ref="F7:G7"/>
    <mergeCell ref="H7:H8"/>
    <mergeCell ref="I7:J7"/>
  </mergeCells>
  <printOptions horizontalCentered="1"/>
  <pageMargins left="0.1968503937007874" right="0.1968503937007874" top="0.3937007874015748" bottom="0.3937007874015748" header="0.31496062992125984" footer="0.31496062992125984"/>
  <pageSetup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CC"/>
  </sheetPr>
  <dimension ref="A1:K40"/>
  <sheetViews>
    <sheetView showGridLines="0" view="pageBreakPreview" zoomScaleSheetLayoutView="100" zoomScalePageLayoutView="0" workbookViewId="0" topLeftCell="G1">
      <selection activeCell="J2" sqref="J2"/>
    </sheetView>
  </sheetViews>
  <sheetFormatPr defaultColWidth="9.140625" defaultRowHeight="12.75"/>
  <cols>
    <col min="1" max="1" width="7.28125" style="13" customWidth="1"/>
    <col min="2" max="2" width="9.28125" style="13" bestFit="1" customWidth="1"/>
    <col min="3" max="3" width="49.57421875" style="13" bestFit="1" customWidth="1"/>
    <col min="4" max="4" width="15.00390625" style="13" bestFit="1" customWidth="1"/>
    <col min="5" max="7" width="15.00390625" style="13" customWidth="1"/>
    <col min="8" max="8" width="13.57421875" style="13" customWidth="1"/>
    <col min="9" max="9" width="28.140625" style="13" customWidth="1"/>
    <col min="10" max="10" width="13.8515625" style="13" customWidth="1"/>
    <col min="11" max="11" width="11.421875" style="13" customWidth="1"/>
    <col min="12" max="16384" width="9.140625" style="13" customWidth="1"/>
  </cols>
  <sheetData>
    <row r="1" spans="1:11" s="1" customFormat="1" ht="56.25" customHeight="1">
      <c r="A1" s="2"/>
      <c r="B1" s="2"/>
      <c r="C1" s="2"/>
      <c r="D1" s="2"/>
      <c r="E1" s="2"/>
      <c r="F1" s="2"/>
      <c r="G1" s="2"/>
      <c r="H1" s="2"/>
      <c r="I1" s="2"/>
      <c r="J1" s="178" t="s">
        <v>47</v>
      </c>
      <c r="K1" s="178"/>
    </row>
    <row r="2" spans="1:11" s="1" customFormat="1" ht="12.75">
      <c r="A2" s="2"/>
      <c r="B2" s="2"/>
      <c r="C2" s="2"/>
      <c r="D2" s="2"/>
      <c r="E2" s="2"/>
      <c r="F2" s="2"/>
      <c r="G2" s="2"/>
      <c r="H2" s="2"/>
      <c r="I2" s="2"/>
      <c r="J2" s="41"/>
      <c r="K2" s="41"/>
    </row>
    <row r="3" spans="1:11" s="1" customFormat="1" ht="19.5" customHeight="1">
      <c r="A3" s="158" t="s">
        <v>9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</row>
    <row r="4" spans="1:11" s="1" customFormat="1" ht="19.5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91" t="s">
        <v>6</v>
      </c>
    </row>
    <row r="5" spans="1:11" s="1" customFormat="1" ht="12.75">
      <c r="A5" s="179" t="s">
        <v>0</v>
      </c>
      <c r="B5" s="182" t="s">
        <v>1</v>
      </c>
      <c r="C5" s="182" t="s">
        <v>2</v>
      </c>
      <c r="D5" s="185" t="s">
        <v>3</v>
      </c>
      <c r="E5" s="186"/>
      <c r="F5" s="186"/>
      <c r="G5" s="186"/>
      <c r="H5" s="186"/>
      <c r="I5" s="187"/>
      <c r="J5" s="187"/>
      <c r="K5" s="188"/>
    </row>
    <row r="6" spans="1:11" s="1" customFormat="1" ht="12.75">
      <c r="A6" s="180"/>
      <c r="B6" s="183"/>
      <c r="C6" s="183"/>
      <c r="D6" s="189" t="s">
        <v>7</v>
      </c>
      <c r="E6" s="171" t="s">
        <v>8</v>
      </c>
      <c r="F6" s="171"/>
      <c r="G6" s="171"/>
      <c r="H6" s="171"/>
      <c r="I6" s="171"/>
      <c r="J6" s="171"/>
      <c r="K6" s="172"/>
    </row>
    <row r="7" spans="1:11" s="1" customFormat="1" ht="27.75" customHeight="1">
      <c r="A7" s="180"/>
      <c r="B7" s="183"/>
      <c r="C7" s="183"/>
      <c r="D7" s="180"/>
      <c r="E7" s="173" t="s">
        <v>12</v>
      </c>
      <c r="F7" s="173"/>
      <c r="G7" s="173" t="s">
        <v>13</v>
      </c>
      <c r="H7" s="173" t="s">
        <v>14</v>
      </c>
      <c r="I7" s="174" t="s">
        <v>15</v>
      </c>
      <c r="J7" s="175" t="s">
        <v>10</v>
      </c>
      <c r="K7" s="177" t="s">
        <v>11</v>
      </c>
    </row>
    <row r="8" spans="1:11" s="1" customFormat="1" ht="119.25" customHeight="1">
      <c r="A8" s="181"/>
      <c r="B8" s="184"/>
      <c r="C8" s="184"/>
      <c r="D8" s="181"/>
      <c r="E8" s="38" t="s">
        <v>16</v>
      </c>
      <c r="F8" s="38" t="s">
        <v>17</v>
      </c>
      <c r="G8" s="173"/>
      <c r="H8" s="173"/>
      <c r="I8" s="174"/>
      <c r="J8" s="176"/>
      <c r="K8" s="177"/>
    </row>
    <row r="9" spans="1:11" s="3" customFormat="1" ht="12" thickBot="1">
      <c r="A9" s="8">
        <v>1</v>
      </c>
      <c r="B9" s="9">
        <v>2</v>
      </c>
      <c r="C9" s="19">
        <v>3</v>
      </c>
      <c r="D9" s="20">
        <v>4</v>
      </c>
      <c r="E9" s="40">
        <v>5</v>
      </c>
      <c r="F9" s="40">
        <v>6</v>
      </c>
      <c r="G9" s="40">
        <v>7</v>
      </c>
      <c r="H9" s="40">
        <v>8</v>
      </c>
      <c r="I9" s="40">
        <v>9</v>
      </c>
      <c r="J9" s="40">
        <v>10</v>
      </c>
      <c r="K9" s="15">
        <v>11</v>
      </c>
    </row>
    <row r="10" spans="1:11" s="1" customFormat="1" ht="12.75">
      <c r="A10" s="11"/>
      <c r="B10" s="24"/>
      <c r="C10" s="25"/>
      <c r="D10" s="31"/>
      <c r="E10" s="26"/>
      <c r="F10" s="26"/>
      <c r="G10" s="26"/>
      <c r="H10" s="26"/>
      <c r="I10" s="26"/>
      <c r="J10" s="26"/>
      <c r="K10" s="27"/>
    </row>
    <row r="11" spans="1:11" s="7" customFormat="1" ht="25.5">
      <c r="A11" s="16">
        <v>754</v>
      </c>
      <c r="B11" s="21"/>
      <c r="C11" s="33" t="s">
        <v>26</v>
      </c>
      <c r="D11" s="22">
        <f aca="true" t="shared" si="0" ref="D11:K11">SUM(D13:D13)</f>
        <v>2919</v>
      </c>
      <c r="E11" s="23">
        <f t="shared" si="0"/>
        <v>517</v>
      </c>
      <c r="F11" s="23">
        <f t="shared" si="0"/>
        <v>2402</v>
      </c>
      <c r="G11" s="23">
        <f t="shared" si="0"/>
        <v>0</v>
      </c>
      <c r="H11" s="23">
        <f t="shared" si="0"/>
        <v>0</v>
      </c>
      <c r="I11" s="23">
        <f t="shared" si="0"/>
        <v>0</v>
      </c>
      <c r="J11" s="23">
        <f t="shared" si="0"/>
        <v>0</v>
      </c>
      <c r="K11" s="34">
        <f t="shared" si="0"/>
        <v>0</v>
      </c>
    </row>
    <row r="12" spans="1:11" s="1" customFormat="1" ht="12.75">
      <c r="A12" s="11"/>
      <c r="B12" s="24"/>
      <c r="C12" s="25"/>
      <c r="D12" s="31"/>
      <c r="E12" s="26"/>
      <c r="F12" s="26"/>
      <c r="G12" s="26"/>
      <c r="H12" s="26"/>
      <c r="I12" s="26"/>
      <c r="J12" s="26"/>
      <c r="K12" s="27"/>
    </row>
    <row r="13" spans="1:11" s="1" customFormat="1" ht="13.5" thickBot="1">
      <c r="A13" s="11"/>
      <c r="B13" s="10">
        <v>75412</v>
      </c>
      <c r="C13" s="28" t="s">
        <v>29</v>
      </c>
      <c r="D13" s="32">
        <f>SUM(E13:K13)</f>
        <v>2919</v>
      </c>
      <c r="E13" s="29">
        <f>16+3+498</f>
        <v>517</v>
      </c>
      <c r="F13" s="29">
        <f>1793+609</f>
        <v>2402</v>
      </c>
      <c r="G13" s="29">
        <v>0</v>
      </c>
      <c r="H13" s="29">
        <v>0</v>
      </c>
      <c r="I13" s="29">
        <v>0</v>
      </c>
      <c r="J13" s="29">
        <v>0</v>
      </c>
      <c r="K13" s="30"/>
    </row>
    <row r="14" spans="1:11" s="6" customFormat="1" ht="30" customHeight="1" thickBot="1">
      <c r="A14" s="168" t="s">
        <v>5</v>
      </c>
      <c r="B14" s="169"/>
      <c r="C14" s="170"/>
      <c r="D14" s="42">
        <f>SUM(D11)</f>
        <v>2919</v>
      </c>
      <c r="E14" s="35">
        <f aca="true" t="shared" si="1" ref="E14:K14">SUM(E11)</f>
        <v>517</v>
      </c>
      <c r="F14" s="35">
        <f t="shared" si="1"/>
        <v>2402</v>
      </c>
      <c r="G14" s="35">
        <f t="shared" si="1"/>
        <v>0</v>
      </c>
      <c r="H14" s="35">
        <f t="shared" si="1"/>
        <v>0</v>
      </c>
      <c r="I14" s="35">
        <f t="shared" si="1"/>
        <v>0</v>
      </c>
      <c r="J14" s="35">
        <f t="shared" si="1"/>
        <v>0</v>
      </c>
      <c r="K14" s="17">
        <f t="shared" si="1"/>
        <v>0</v>
      </c>
    </row>
    <row r="15" spans="1:11" s="6" customFormat="1" ht="12.75">
      <c r="A15" s="88"/>
      <c r="B15" s="88"/>
      <c r="C15" s="88"/>
      <c r="D15" s="105"/>
      <c r="E15" s="105"/>
      <c r="F15" s="105"/>
      <c r="G15" s="105"/>
      <c r="H15" s="105"/>
      <c r="I15" s="105"/>
      <c r="J15" s="105"/>
      <c r="K15" s="105"/>
    </row>
    <row r="16" spans="1:11" s="6" customFormat="1" ht="12.75">
      <c r="A16" s="88"/>
      <c r="B16" s="88"/>
      <c r="C16" s="88"/>
      <c r="D16" s="105"/>
      <c r="E16" s="105"/>
      <c r="F16" s="105"/>
      <c r="G16" s="105"/>
      <c r="H16" s="105"/>
      <c r="I16" s="105"/>
      <c r="J16" s="105"/>
      <c r="K16" s="105"/>
    </row>
    <row r="17" spans="1:11" s="88" customFormat="1" ht="13.5" thickBot="1">
      <c r="A17" s="89"/>
      <c r="B17" s="89"/>
      <c r="C17" s="89"/>
      <c r="D17" s="90"/>
      <c r="E17" s="90"/>
      <c r="F17" s="90"/>
      <c r="G17" s="90"/>
      <c r="H17" s="90"/>
      <c r="I17" s="90"/>
      <c r="J17" s="90"/>
      <c r="K17" s="91" t="s">
        <v>6</v>
      </c>
    </row>
    <row r="18" spans="1:11" s="1" customFormat="1" ht="12.75">
      <c r="A18" s="179" t="s">
        <v>0</v>
      </c>
      <c r="B18" s="182" t="s">
        <v>1</v>
      </c>
      <c r="C18" s="182" t="s">
        <v>2</v>
      </c>
      <c r="D18" s="185" t="s">
        <v>4</v>
      </c>
      <c r="E18" s="186"/>
      <c r="F18" s="186"/>
      <c r="G18" s="186"/>
      <c r="H18" s="186"/>
      <c r="I18" s="187"/>
      <c r="J18" s="187"/>
      <c r="K18" s="188"/>
    </row>
    <row r="19" spans="1:11" s="1" customFormat="1" ht="12.75">
      <c r="A19" s="180"/>
      <c r="B19" s="183"/>
      <c r="C19" s="183"/>
      <c r="D19" s="189" t="s">
        <v>7</v>
      </c>
      <c r="E19" s="171" t="s">
        <v>8</v>
      </c>
      <c r="F19" s="171"/>
      <c r="G19" s="171"/>
      <c r="H19" s="171"/>
      <c r="I19" s="171"/>
      <c r="J19" s="171"/>
      <c r="K19" s="172"/>
    </row>
    <row r="20" spans="1:11" s="1" customFormat="1" ht="27.75" customHeight="1">
      <c r="A20" s="180"/>
      <c r="B20" s="183"/>
      <c r="C20" s="183"/>
      <c r="D20" s="180"/>
      <c r="E20" s="173" t="s">
        <v>12</v>
      </c>
      <c r="F20" s="173"/>
      <c r="G20" s="173" t="s">
        <v>13</v>
      </c>
      <c r="H20" s="173" t="s">
        <v>14</v>
      </c>
      <c r="I20" s="174" t="s">
        <v>15</v>
      </c>
      <c r="J20" s="175" t="s">
        <v>10</v>
      </c>
      <c r="K20" s="177" t="s">
        <v>11</v>
      </c>
    </row>
    <row r="21" spans="1:11" s="1" customFormat="1" ht="119.25" customHeight="1">
      <c r="A21" s="181"/>
      <c r="B21" s="184"/>
      <c r="C21" s="184"/>
      <c r="D21" s="181"/>
      <c r="E21" s="38" t="s">
        <v>16</v>
      </c>
      <c r="F21" s="38" t="s">
        <v>17</v>
      </c>
      <c r="G21" s="173"/>
      <c r="H21" s="173"/>
      <c r="I21" s="174"/>
      <c r="J21" s="176"/>
      <c r="K21" s="177"/>
    </row>
    <row r="22" spans="1:11" s="3" customFormat="1" ht="12" thickBot="1">
      <c r="A22" s="8">
        <v>1</v>
      </c>
      <c r="B22" s="9">
        <v>2</v>
      </c>
      <c r="C22" s="19">
        <v>3</v>
      </c>
      <c r="D22" s="20">
        <v>4</v>
      </c>
      <c r="E22" s="40">
        <v>5</v>
      </c>
      <c r="F22" s="40">
        <v>6</v>
      </c>
      <c r="G22" s="40">
        <v>7</v>
      </c>
      <c r="H22" s="40">
        <v>8</v>
      </c>
      <c r="I22" s="40">
        <v>9</v>
      </c>
      <c r="J22" s="40">
        <v>10</v>
      </c>
      <c r="K22" s="15">
        <v>11</v>
      </c>
    </row>
    <row r="23" spans="1:11" s="1" customFormat="1" ht="12.75">
      <c r="A23" s="11"/>
      <c r="B23" s="24"/>
      <c r="C23" s="25"/>
      <c r="D23" s="31"/>
      <c r="E23" s="26"/>
      <c r="F23" s="26"/>
      <c r="G23" s="26"/>
      <c r="H23" s="26"/>
      <c r="I23" s="26"/>
      <c r="J23" s="26"/>
      <c r="K23" s="27"/>
    </row>
    <row r="24" spans="1:11" s="7" customFormat="1" ht="25.5">
      <c r="A24" s="16">
        <v>754</v>
      </c>
      <c r="B24" s="21"/>
      <c r="C24" s="33" t="s">
        <v>26</v>
      </c>
      <c r="D24" s="22">
        <f aca="true" t="shared" si="2" ref="D24:K24">SUM(D26:D26)</f>
        <v>19454</v>
      </c>
      <c r="E24" s="23">
        <f t="shared" si="2"/>
        <v>0</v>
      </c>
      <c r="F24" s="23">
        <f t="shared" si="2"/>
        <v>0</v>
      </c>
      <c r="G24" s="23">
        <f t="shared" si="2"/>
        <v>0</v>
      </c>
      <c r="H24" s="23">
        <f t="shared" si="2"/>
        <v>0</v>
      </c>
      <c r="I24" s="23">
        <f t="shared" si="2"/>
        <v>19454</v>
      </c>
      <c r="J24" s="23">
        <f t="shared" si="2"/>
        <v>0</v>
      </c>
      <c r="K24" s="34">
        <f t="shared" si="2"/>
        <v>0</v>
      </c>
    </row>
    <row r="25" spans="1:11" s="1" customFormat="1" ht="12.75">
      <c r="A25" s="11"/>
      <c r="B25" s="24"/>
      <c r="C25" s="25"/>
      <c r="D25" s="31"/>
      <c r="E25" s="26"/>
      <c r="F25" s="26"/>
      <c r="G25" s="26"/>
      <c r="H25" s="26"/>
      <c r="I25" s="26"/>
      <c r="J25" s="26"/>
      <c r="K25" s="27"/>
    </row>
    <row r="26" spans="1:11" s="1" customFormat="1" ht="13.5" thickBot="1">
      <c r="A26" s="11"/>
      <c r="B26" s="10">
        <v>75412</v>
      </c>
      <c r="C26" s="28" t="s">
        <v>29</v>
      </c>
      <c r="D26" s="32">
        <f>SUM(E26:K26)</f>
        <v>19454</v>
      </c>
      <c r="E26" s="29">
        <v>0</v>
      </c>
      <c r="F26" s="29">
        <v>0</v>
      </c>
      <c r="G26" s="29">
        <v>0</v>
      </c>
      <c r="H26" s="29">
        <v>0</v>
      </c>
      <c r="I26" s="29">
        <v>19454</v>
      </c>
      <c r="J26" s="29">
        <v>0</v>
      </c>
      <c r="K26" s="30"/>
    </row>
    <row r="27" spans="1:11" s="6" customFormat="1" ht="30" customHeight="1" thickBot="1">
      <c r="A27" s="168" t="s">
        <v>5</v>
      </c>
      <c r="B27" s="169"/>
      <c r="C27" s="170"/>
      <c r="D27" s="42">
        <f>SUM(D24)</f>
        <v>19454</v>
      </c>
      <c r="E27" s="35">
        <f aca="true" t="shared" si="3" ref="E27:K27">SUM(E24)</f>
        <v>0</v>
      </c>
      <c r="F27" s="35">
        <f t="shared" si="3"/>
        <v>0</v>
      </c>
      <c r="G27" s="35">
        <f t="shared" si="3"/>
        <v>0</v>
      </c>
      <c r="H27" s="35">
        <f t="shared" si="3"/>
        <v>0</v>
      </c>
      <c r="I27" s="35">
        <f t="shared" si="3"/>
        <v>19454</v>
      </c>
      <c r="J27" s="35">
        <f t="shared" si="3"/>
        <v>0</v>
      </c>
      <c r="K27" s="17">
        <f t="shared" si="3"/>
        <v>0</v>
      </c>
    </row>
    <row r="28" s="43" customFormat="1" ht="12.75">
      <c r="F28" s="44"/>
    </row>
    <row r="29" spans="3:4" s="43" customFormat="1" ht="12.75">
      <c r="C29" s="44"/>
      <c r="D29" s="44"/>
    </row>
    <row r="30" spans="10:11" ht="12.75">
      <c r="J30" s="18"/>
      <c r="K30" s="12"/>
    </row>
    <row r="31" spans="3:11" ht="12.75">
      <c r="C31" s="81" t="s">
        <v>24</v>
      </c>
      <c r="D31" s="79">
        <f>SUM(D27-D14)</f>
        <v>16535</v>
      </c>
      <c r="K31" s="36"/>
    </row>
    <row r="32" ht="12.75">
      <c r="K32" s="36"/>
    </row>
    <row r="33" spans="3:11" ht="12.75">
      <c r="C33" s="14" t="s">
        <v>44</v>
      </c>
      <c r="D33" s="37">
        <f>SUM(D31+'Wydatki majątkowe - własne'!D34)</f>
        <v>-316465</v>
      </c>
      <c r="E33" s="37"/>
      <c r="F33" s="37"/>
      <c r="G33" s="37"/>
      <c r="H33" s="37"/>
      <c r="I33" s="18"/>
      <c r="K33" s="36"/>
    </row>
    <row r="34" spans="3:11" ht="12.75">
      <c r="C34" s="36"/>
      <c r="D34" s="37"/>
      <c r="E34" s="37"/>
      <c r="F34" s="37"/>
      <c r="G34" s="37"/>
      <c r="H34" s="37"/>
      <c r="I34" s="18"/>
      <c r="K34" s="36"/>
    </row>
    <row r="35" spans="3:11" ht="12.75">
      <c r="C35" s="36"/>
      <c r="D35" s="37"/>
      <c r="E35" s="37"/>
      <c r="F35" s="37"/>
      <c r="G35" s="37"/>
      <c r="H35" s="37"/>
      <c r="K35" s="36"/>
    </row>
    <row r="36" spans="3:11" ht="12.75">
      <c r="C36" s="36"/>
      <c r="D36" s="37"/>
      <c r="E36" s="37"/>
      <c r="F36" s="37"/>
      <c r="G36" s="37"/>
      <c r="H36" s="37"/>
      <c r="K36" s="36"/>
    </row>
    <row r="37" spans="3:11" ht="12.75">
      <c r="C37" s="36"/>
      <c r="D37" s="37"/>
      <c r="E37" s="37"/>
      <c r="F37" s="37"/>
      <c r="G37" s="37"/>
      <c r="H37" s="37"/>
      <c r="K37" s="36"/>
    </row>
    <row r="38" spans="3:8" ht="12.75">
      <c r="C38" s="36"/>
      <c r="D38" s="36"/>
      <c r="E38" s="36"/>
      <c r="F38" s="36"/>
      <c r="G38" s="36"/>
      <c r="H38" s="36"/>
    </row>
    <row r="39" spans="3:11" ht="12.75">
      <c r="C39" s="36"/>
      <c r="D39" s="12"/>
      <c r="E39" s="12"/>
      <c r="F39" s="12"/>
      <c r="G39" s="12"/>
      <c r="H39" s="12"/>
      <c r="K39" s="39"/>
    </row>
    <row r="40" ht="12.75">
      <c r="J40" s="18"/>
    </row>
  </sheetData>
  <sheetProtection/>
  <mergeCells count="28">
    <mergeCell ref="D18:K18"/>
    <mergeCell ref="D19:D21"/>
    <mergeCell ref="E19:K19"/>
    <mergeCell ref="E20:F20"/>
    <mergeCell ref="G20:G21"/>
    <mergeCell ref="H20:H21"/>
    <mergeCell ref="A27:C27"/>
    <mergeCell ref="A18:A21"/>
    <mergeCell ref="B18:B21"/>
    <mergeCell ref="C18:C21"/>
    <mergeCell ref="I20:I21"/>
    <mergeCell ref="J20:J21"/>
    <mergeCell ref="K20:K21"/>
    <mergeCell ref="J1:K1"/>
    <mergeCell ref="A3:K3"/>
    <mergeCell ref="A5:A8"/>
    <mergeCell ref="B5:B8"/>
    <mergeCell ref="C5:C8"/>
    <mergeCell ref="D5:K5"/>
    <mergeCell ref="D6:D8"/>
    <mergeCell ref="A14:C14"/>
    <mergeCell ref="E6:K6"/>
    <mergeCell ref="E7:F7"/>
    <mergeCell ref="G7:G8"/>
    <mergeCell ref="H7:H8"/>
    <mergeCell ref="I7:I8"/>
    <mergeCell ref="J7:J8"/>
    <mergeCell ref="K7:K8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CC"/>
  </sheetPr>
  <dimension ref="A1:H36"/>
  <sheetViews>
    <sheetView showGridLines="0" tabSelected="1" view="pageBreakPreview" zoomScaleSheetLayoutView="100" zoomScalePageLayoutView="0" workbookViewId="0" topLeftCell="A1">
      <selection activeCell="G2" sqref="G2"/>
    </sheetView>
  </sheetViews>
  <sheetFormatPr defaultColWidth="9.140625" defaultRowHeight="12.75"/>
  <cols>
    <col min="1" max="2" width="9.28125" style="13" bestFit="1" customWidth="1"/>
    <col min="3" max="3" width="49.57421875" style="13" bestFit="1" customWidth="1"/>
    <col min="4" max="4" width="15.57421875" style="13" customWidth="1"/>
    <col min="5" max="5" width="15.28125" style="13" customWidth="1"/>
    <col min="6" max="6" width="18.57421875" style="13" customWidth="1"/>
    <col min="7" max="7" width="14.28125" style="13" customWidth="1"/>
    <col min="8" max="8" width="14.57421875" style="13" customWidth="1"/>
    <col min="9" max="16384" width="9.140625" style="13" customWidth="1"/>
  </cols>
  <sheetData>
    <row r="1" spans="1:8" s="1" customFormat="1" ht="53.25" customHeight="1">
      <c r="A1" s="2"/>
      <c r="B1" s="2"/>
      <c r="C1" s="2"/>
      <c r="G1" s="193" t="s">
        <v>48</v>
      </c>
      <c r="H1" s="193"/>
    </row>
    <row r="2" spans="1:3" s="1" customFormat="1" ht="12.75">
      <c r="A2" s="2"/>
      <c r="B2" s="2"/>
      <c r="C2" s="2"/>
    </row>
    <row r="3" spans="1:3" s="1" customFormat="1" ht="12.75">
      <c r="A3" s="2"/>
      <c r="B3" s="2"/>
      <c r="C3" s="2"/>
    </row>
    <row r="4" spans="1:8" s="1" customFormat="1" ht="32.25" customHeight="1">
      <c r="A4" s="158" t="s">
        <v>36</v>
      </c>
      <c r="B4" s="158"/>
      <c r="C4" s="158"/>
      <c r="D4" s="158"/>
      <c r="E4" s="158"/>
      <c r="F4" s="158"/>
      <c r="G4" s="158"/>
      <c r="H4" s="158"/>
    </row>
    <row r="5" spans="1:8" s="1" customFormat="1" ht="15.75" thickBot="1">
      <c r="A5" s="4"/>
      <c r="B5" s="4"/>
      <c r="C5" s="4"/>
      <c r="E5" s="5"/>
      <c r="F5" s="5"/>
      <c r="G5" s="5"/>
      <c r="H5" s="5" t="s">
        <v>6</v>
      </c>
    </row>
    <row r="6" spans="1:8" s="1" customFormat="1" ht="12.75">
      <c r="A6" s="194" t="s">
        <v>0</v>
      </c>
      <c r="B6" s="196" t="s">
        <v>1</v>
      </c>
      <c r="C6" s="198" t="s">
        <v>2</v>
      </c>
      <c r="D6" s="200" t="s">
        <v>3</v>
      </c>
      <c r="E6" s="201"/>
      <c r="F6" s="201"/>
      <c r="G6" s="201"/>
      <c r="H6" s="202"/>
    </row>
    <row r="7" spans="1:8" s="1" customFormat="1" ht="12.75" customHeight="1">
      <c r="A7" s="195"/>
      <c r="B7" s="197"/>
      <c r="C7" s="199"/>
      <c r="D7" s="203" t="s">
        <v>7</v>
      </c>
      <c r="E7" s="204" t="s">
        <v>8</v>
      </c>
      <c r="F7" s="204"/>
      <c r="G7" s="204"/>
      <c r="H7" s="205"/>
    </row>
    <row r="8" spans="1:8" s="1" customFormat="1" ht="12.75">
      <c r="A8" s="195"/>
      <c r="B8" s="197"/>
      <c r="C8" s="199"/>
      <c r="D8" s="203"/>
      <c r="E8" s="190" t="s">
        <v>37</v>
      </c>
      <c r="F8" s="116" t="s">
        <v>38</v>
      </c>
      <c r="G8" s="192" t="s">
        <v>39</v>
      </c>
      <c r="H8" s="206" t="s">
        <v>40</v>
      </c>
    </row>
    <row r="9" spans="1:8" s="1" customFormat="1" ht="96">
      <c r="A9" s="195"/>
      <c r="B9" s="197"/>
      <c r="C9" s="199"/>
      <c r="D9" s="203"/>
      <c r="E9" s="191"/>
      <c r="F9" s="116" t="s">
        <v>41</v>
      </c>
      <c r="G9" s="192"/>
      <c r="H9" s="206"/>
    </row>
    <row r="10" spans="1:8" s="3" customFormat="1" ht="12" thickBot="1">
      <c r="A10" s="117">
        <v>1</v>
      </c>
      <c r="B10" s="40">
        <v>2</v>
      </c>
      <c r="C10" s="118">
        <v>3</v>
      </c>
      <c r="D10" s="117">
        <v>4</v>
      </c>
      <c r="E10" s="40">
        <v>5</v>
      </c>
      <c r="F10" s="40">
        <v>6</v>
      </c>
      <c r="G10" s="40">
        <v>7</v>
      </c>
      <c r="H10" s="15">
        <v>8</v>
      </c>
    </row>
    <row r="11" spans="1:8" s="1" customFormat="1" ht="12.75">
      <c r="A11" s="11"/>
      <c r="B11" s="24"/>
      <c r="C11" s="119"/>
      <c r="D11" s="120"/>
      <c r="E11" s="121"/>
      <c r="F11" s="122"/>
      <c r="G11" s="122"/>
      <c r="H11" s="123"/>
    </row>
    <row r="12" spans="1:8" s="7" customFormat="1" ht="25.5">
      <c r="A12" s="124">
        <v>900</v>
      </c>
      <c r="B12" s="21"/>
      <c r="C12" s="33" t="s">
        <v>42</v>
      </c>
      <c r="D12" s="125">
        <f>SUM(D13:D14)</f>
        <v>333000</v>
      </c>
      <c r="E12" s="126">
        <f>SUM(E13:E14)</f>
        <v>333000</v>
      </c>
      <c r="F12" s="127">
        <f>SUM(F13:F14)</f>
        <v>0</v>
      </c>
      <c r="G12" s="127">
        <f>SUM(G13:G14)</f>
        <v>0</v>
      </c>
      <c r="H12" s="128">
        <f>SUM(H13:H14)</f>
        <v>0</v>
      </c>
    </row>
    <row r="13" spans="1:8" s="1" customFormat="1" ht="12.75">
      <c r="A13" s="129"/>
      <c r="B13" s="24"/>
      <c r="C13" s="25"/>
      <c r="D13" s="130"/>
      <c r="E13" s="131"/>
      <c r="F13" s="132"/>
      <c r="G13" s="132"/>
      <c r="H13" s="133"/>
    </row>
    <row r="14" spans="1:8" s="1" customFormat="1" ht="12.75">
      <c r="A14" s="134"/>
      <c r="B14" s="10">
        <v>90001</v>
      </c>
      <c r="C14" s="28" t="s">
        <v>43</v>
      </c>
      <c r="D14" s="135">
        <f>SUM(E14+G14+H14)</f>
        <v>333000</v>
      </c>
      <c r="E14" s="136">
        <v>333000</v>
      </c>
      <c r="F14" s="137">
        <v>0</v>
      </c>
      <c r="G14" s="137">
        <v>0</v>
      </c>
      <c r="H14" s="138">
        <v>0</v>
      </c>
    </row>
    <row r="15" spans="1:8" s="1" customFormat="1" ht="12.75">
      <c r="A15" s="11"/>
      <c r="B15" s="24"/>
      <c r="C15" s="119"/>
      <c r="D15" s="120"/>
      <c r="E15" s="121"/>
      <c r="F15" s="122"/>
      <c r="G15" s="122"/>
      <c r="H15" s="123"/>
    </row>
    <row r="16" spans="1:8" s="7" customFormat="1" ht="12.75">
      <c r="A16" s="124">
        <v>926</v>
      </c>
      <c r="B16" s="21"/>
      <c r="C16" s="108" t="s">
        <v>32</v>
      </c>
      <c r="D16" s="125">
        <f>SUM(D17:D18)</f>
        <v>333000</v>
      </c>
      <c r="E16" s="126">
        <f>SUM(E17:E18)</f>
        <v>333000</v>
      </c>
      <c r="F16" s="127">
        <f>SUM(F17:F18)</f>
        <v>0</v>
      </c>
      <c r="G16" s="127">
        <f>SUM(G17:G18)</f>
        <v>0</v>
      </c>
      <c r="H16" s="128">
        <f>SUM(H17:H18)</f>
        <v>0</v>
      </c>
    </row>
    <row r="17" spans="1:8" s="1" customFormat="1" ht="12.75">
      <c r="A17" s="129"/>
      <c r="B17" s="24"/>
      <c r="C17" s="25"/>
      <c r="D17" s="130"/>
      <c r="E17" s="131"/>
      <c r="F17" s="132"/>
      <c r="G17" s="132"/>
      <c r="H17" s="133"/>
    </row>
    <row r="18" spans="1:8" s="1" customFormat="1" ht="13.5" thickBot="1">
      <c r="A18" s="134"/>
      <c r="B18" s="10">
        <v>92601</v>
      </c>
      <c r="C18" s="74" t="s">
        <v>34</v>
      </c>
      <c r="D18" s="135">
        <f>SUM(E18+G18+H18)</f>
        <v>333000</v>
      </c>
      <c r="E18" s="136">
        <v>333000</v>
      </c>
      <c r="F18" s="137">
        <v>0</v>
      </c>
      <c r="G18" s="137">
        <v>0</v>
      </c>
      <c r="H18" s="138">
        <v>0</v>
      </c>
    </row>
    <row r="19" spans="1:8" s="6" customFormat="1" ht="30" customHeight="1" thickBot="1">
      <c r="A19" s="168" t="s">
        <v>5</v>
      </c>
      <c r="B19" s="169"/>
      <c r="C19" s="170"/>
      <c r="D19" s="139">
        <f>SUM(D12+D18)</f>
        <v>666000</v>
      </c>
      <c r="E19" s="35">
        <f>SUM(E12+E18)</f>
        <v>666000</v>
      </c>
      <c r="F19" s="35">
        <f>SUM(F12+F18)</f>
        <v>0</v>
      </c>
      <c r="G19" s="35">
        <f>SUM(G12+G18)</f>
        <v>0</v>
      </c>
      <c r="H19" s="17">
        <f>SUM(H12+H18)</f>
        <v>0</v>
      </c>
    </row>
    <row r="21" spans="1:8" s="1" customFormat="1" ht="15.75" thickBot="1">
      <c r="A21" s="4"/>
      <c r="B21" s="4"/>
      <c r="C21" s="4"/>
      <c r="E21" s="5"/>
      <c r="F21" s="5"/>
      <c r="G21" s="5"/>
      <c r="H21" s="5" t="s">
        <v>6</v>
      </c>
    </row>
    <row r="22" spans="1:8" s="1" customFormat="1" ht="12.75">
      <c r="A22" s="194" t="s">
        <v>0</v>
      </c>
      <c r="B22" s="196" t="s">
        <v>1</v>
      </c>
      <c r="C22" s="198" t="s">
        <v>2</v>
      </c>
      <c r="D22" s="200" t="s">
        <v>4</v>
      </c>
      <c r="E22" s="201"/>
      <c r="F22" s="201"/>
      <c r="G22" s="201"/>
      <c r="H22" s="202"/>
    </row>
    <row r="23" spans="1:8" s="1" customFormat="1" ht="12.75" customHeight="1">
      <c r="A23" s="195"/>
      <c r="B23" s="197"/>
      <c r="C23" s="199"/>
      <c r="D23" s="203" t="s">
        <v>7</v>
      </c>
      <c r="E23" s="204" t="s">
        <v>8</v>
      </c>
      <c r="F23" s="204"/>
      <c r="G23" s="204"/>
      <c r="H23" s="205"/>
    </row>
    <row r="24" spans="1:8" s="1" customFormat="1" ht="12.75">
      <c r="A24" s="195"/>
      <c r="B24" s="197"/>
      <c r="C24" s="199"/>
      <c r="D24" s="203"/>
      <c r="E24" s="190" t="s">
        <v>37</v>
      </c>
      <c r="F24" s="116" t="s">
        <v>38</v>
      </c>
      <c r="G24" s="192" t="s">
        <v>39</v>
      </c>
      <c r="H24" s="206" t="s">
        <v>40</v>
      </c>
    </row>
    <row r="25" spans="1:8" s="1" customFormat="1" ht="96">
      <c r="A25" s="195"/>
      <c r="B25" s="197"/>
      <c r="C25" s="199"/>
      <c r="D25" s="203"/>
      <c r="E25" s="191"/>
      <c r="F25" s="116" t="s">
        <v>41</v>
      </c>
      <c r="G25" s="192"/>
      <c r="H25" s="206"/>
    </row>
    <row r="26" spans="1:8" s="3" customFormat="1" ht="12" thickBot="1">
      <c r="A26" s="117">
        <v>1</v>
      </c>
      <c r="B26" s="40">
        <v>2</v>
      </c>
      <c r="C26" s="118">
        <v>3</v>
      </c>
      <c r="D26" s="117">
        <v>4</v>
      </c>
      <c r="E26" s="40">
        <v>5</v>
      </c>
      <c r="F26" s="40">
        <v>6</v>
      </c>
      <c r="G26" s="40">
        <v>7</v>
      </c>
      <c r="H26" s="15">
        <v>8</v>
      </c>
    </row>
    <row r="27" spans="1:8" s="1" customFormat="1" ht="12.75">
      <c r="A27" s="11"/>
      <c r="B27" s="24"/>
      <c r="C27" s="119"/>
      <c r="D27" s="120"/>
      <c r="E27" s="121"/>
      <c r="F27" s="122"/>
      <c r="G27" s="122"/>
      <c r="H27" s="123"/>
    </row>
    <row r="28" spans="1:8" s="7" customFormat="1" ht="12.75">
      <c r="A28" s="124">
        <v>926</v>
      </c>
      <c r="B28" s="21"/>
      <c r="C28" s="108" t="s">
        <v>32</v>
      </c>
      <c r="D28" s="125">
        <f>SUM(D29:D30)</f>
        <v>333000</v>
      </c>
      <c r="E28" s="126">
        <f>SUM(E29:E30)</f>
        <v>333000</v>
      </c>
      <c r="F28" s="127">
        <f>SUM(F29:F30)</f>
        <v>0</v>
      </c>
      <c r="G28" s="127">
        <f>SUM(G29:G30)</f>
        <v>0</v>
      </c>
      <c r="H28" s="128">
        <f>SUM(H29:H30)</f>
        <v>0</v>
      </c>
    </row>
    <row r="29" spans="1:8" s="1" customFormat="1" ht="12.75">
      <c r="A29" s="129"/>
      <c r="B29" s="24"/>
      <c r="C29" s="25"/>
      <c r="D29" s="130"/>
      <c r="E29" s="131"/>
      <c r="F29" s="132"/>
      <c r="G29" s="132"/>
      <c r="H29" s="133"/>
    </row>
    <row r="30" spans="1:8" s="1" customFormat="1" ht="13.5" thickBot="1">
      <c r="A30" s="134"/>
      <c r="B30" s="10">
        <v>92601</v>
      </c>
      <c r="C30" s="74" t="s">
        <v>34</v>
      </c>
      <c r="D30" s="135">
        <f>SUM(E30+G30+H30)</f>
        <v>333000</v>
      </c>
      <c r="E30" s="136">
        <v>333000</v>
      </c>
      <c r="F30" s="137">
        <v>0</v>
      </c>
      <c r="G30" s="137">
        <v>0</v>
      </c>
      <c r="H30" s="138">
        <v>0</v>
      </c>
    </row>
    <row r="31" spans="1:8" s="6" customFormat="1" ht="30" customHeight="1" thickBot="1">
      <c r="A31" s="168" t="s">
        <v>5</v>
      </c>
      <c r="B31" s="169"/>
      <c r="C31" s="170"/>
      <c r="D31" s="139">
        <f>SUM(D28)</f>
        <v>333000</v>
      </c>
      <c r="E31" s="140">
        <f>SUM(E28)</f>
        <v>333000</v>
      </c>
      <c r="F31" s="35">
        <f>SUM(F28)</f>
        <v>0</v>
      </c>
      <c r="G31" s="35">
        <f>SUM(G28)</f>
        <v>0</v>
      </c>
      <c r="H31" s="17">
        <f>SUM(H28)</f>
        <v>0</v>
      </c>
    </row>
    <row r="32" ht="12.75">
      <c r="D32" s="18"/>
    </row>
    <row r="33" spans="3:7" ht="12.75">
      <c r="C33" s="81"/>
      <c r="D33" s="141"/>
      <c r="G33" s="18"/>
    </row>
    <row r="34" spans="3:4" ht="12.75">
      <c r="C34" s="81" t="s">
        <v>45</v>
      </c>
      <c r="D34" s="79">
        <f>SUM(D31-D19)</f>
        <v>-333000</v>
      </c>
    </row>
    <row r="35" spans="3:4" ht="12.75">
      <c r="C35" s="18"/>
      <c r="D35" s="18"/>
    </row>
    <row r="36" ht="12.75">
      <c r="D36" s="12"/>
    </row>
  </sheetData>
  <sheetProtection/>
  <mergeCells count="22">
    <mergeCell ref="H24:H25"/>
    <mergeCell ref="A31:C31"/>
    <mergeCell ref="H8:H9"/>
    <mergeCell ref="A19:C19"/>
    <mergeCell ref="A22:A25"/>
    <mergeCell ref="B22:B25"/>
    <mergeCell ref="C22:C25"/>
    <mergeCell ref="D22:H22"/>
    <mergeCell ref="D23:D25"/>
    <mergeCell ref="E23:H23"/>
    <mergeCell ref="G1:H1"/>
    <mergeCell ref="A4:H4"/>
    <mergeCell ref="A6:A9"/>
    <mergeCell ref="B6:B9"/>
    <mergeCell ref="C6:C9"/>
    <mergeCell ref="D6:H6"/>
    <mergeCell ref="D7:D9"/>
    <mergeCell ref="E7:H7"/>
    <mergeCell ref="E8:E9"/>
    <mergeCell ref="G8:G9"/>
    <mergeCell ref="E24:E25"/>
    <mergeCell ref="G24:G25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ug</cp:lastModifiedBy>
  <cp:lastPrinted>2011-05-09T09:35:15Z</cp:lastPrinted>
  <dcterms:created xsi:type="dcterms:W3CDTF">2004-09-09T06:31:16Z</dcterms:created>
  <dcterms:modified xsi:type="dcterms:W3CDTF">2011-05-09T09:39:14Z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-465096871</vt:i4>
  </property>
  <property fmtid="{D5CDD505-2E9C-101B-9397-08002B2CF9AE}" pid="3" name="_EmailSubject">
    <vt:lpwstr>projekt uch</vt:lpwstr>
  </property>
  <property fmtid="{D5CDD505-2E9C-101B-9397-08002B2CF9AE}" pid="4" name="_AuthorEmail">
    <vt:lpwstr>finanse2@ug.police.pl</vt:lpwstr>
  </property>
  <property fmtid="{D5CDD505-2E9C-101B-9397-08002B2CF9AE}" pid="5" name="_AuthorEmailDisplayName">
    <vt:lpwstr>Mirella Osuch</vt:lpwstr>
  </property>
  <property fmtid="{D5CDD505-2E9C-101B-9397-08002B2CF9AE}" pid="6" name="_ReviewingToolsShownOnce">
    <vt:lpwstr/>
  </property>
</Properties>
</file>