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Inwestycje " sheetId="1" r:id="rId1"/>
  </sheets>
  <definedNames>
    <definedName name="_xlnm.Print_Area" localSheetId="0">'Inwestycje '!$A$1:$L$107</definedName>
  </definedNames>
  <calcPr fullCalcOnLoad="1" fullPrecision="0"/>
</workbook>
</file>

<file path=xl/sharedStrings.xml><?xml version="1.0" encoding="utf-8"?>
<sst xmlns="http://schemas.openxmlformats.org/spreadsheetml/2006/main" count="304" uniqueCount="184">
  <si>
    <t>DZIAŁ 400 - WYTWARZANIE I ZAOPATRYWANIE W  ENERGIĘ ELEKTRYCZNĄ , GAZ I WODĘ</t>
  </si>
  <si>
    <t>DZIAŁ 600 - TRANSPORT I ŁĄCZNOŚĆ</t>
  </si>
  <si>
    <t>DZIAŁ 700 - GOSPODARKA MIESZKANIOWA</t>
  </si>
  <si>
    <t>ZGKiM</t>
  </si>
  <si>
    <t>DZIAŁ 710 - DZIAŁALNOŚĆ USŁUGOWA</t>
  </si>
  <si>
    <t>Przebudowa remizy OSP w Trzebieży</t>
  </si>
  <si>
    <t>Wydz. TI</t>
  </si>
  <si>
    <t>DZIAŁ 801 - OŚWIATA I WYCHOWANIE</t>
  </si>
  <si>
    <t>DZIAŁ 750 - ADMINISTRACJA PUBLICZNA</t>
  </si>
  <si>
    <t>DZIAŁ 754 - BEZPIECZEŃSTWO PUBLICZNE I OCHRONA PRZECIWPOŻAROWA</t>
  </si>
  <si>
    <t>60013</t>
  </si>
  <si>
    <t>Budowa świetlicy wiejskiej w Trzeszczynie</t>
  </si>
  <si>
    <t>DZIAŁ 900 - GOSPODARKA KOMUNALNA I OCHRONA ŚRODOWISKA</t>
  </si>
  <si>
    <t>Wydz. SO</t>
  </si>
  <si>
    <t>Termomodernizacja budynków administrowanych przez ZGKiM - dotacja dla ZGKiM w Policach</t>
  </si>
  <si>
    <t xml:space="preserve">Przebudowa świetlicy wiejskiej w Uniemyślu </t>
  </si>
  <si>
    <t xml:space="preserve">Planowane wydatki </t>
  </si>
  <si>
    <t>Środki budżetowe</t>
  </si>
  <si>
    <t>Środki pomocowe</t>
  </si>
  <si>
    <t>DZIAŁ 921 - KULTURA I OCHRONA DZIEDZICTWA NARODOWEGO</t>
  </si>
  <si>
    <t>Lp.</t>
  </si>
  <si>
    <t>Roz-dział</t>
  </si>
  <si>
    <t>Podmiot wykonujący</t>
  </si>
  <si>
    <t>Wydz.TI</t>
  </si>
  <si>
    <t>Okres realizacji</t>
  </si>
  <si>
    <t>Przebudowa i rozbudowa sieci wodociągowej w Pilchowie</t>
  </si>
  <si>
    <t>Budowa infrastruktury w Trzebieży w ramach Zachodniopomorskiego Szlaku Żeglarskiego</t>
  </si>
  <si>
    <t>Dodatkowe                              informacje</t>
  </si>
  <si>
    <t>Inne</t>
  </si>
  <si>
    <t>60016</t>
  </si>
  <si>
    <t>Wydz. GKM</t>
  </si>
  <si>
    <t>DZIAŁ 630 - TURYSTYKA</t>
  </si>
  <si>
    <t>Wydz. OŚ</t>
  </si>
  <si>
    <t>Wydz. DG</t>
  </si>
  <si>
    <t>Wydz. GG</t>
  </si>
  <si>
    <t>Wydz. OR</t>
  </si>
  <si>
    <t>RAZEM:</t>
  </si>
  <si>
    <t>Źródła finansowania</t>
  </si>
  <si>
    <t>Nazwa zadania</t>
  </si>
  <si>
    <t>BUDŻET</t>
  </si>
  <si>
    <t>GFOŚiGW</t>
  </si>
  <si>
    <t>Zakup samochodów gaśniczych na potrzeby OSP na terenie gminy</t>
  </si>
  <si>
    <t xml:space="preserve">Przebudowa strażnic i świetlic OSP na terenie gminy </t>
  </si>
  <si>
    <t>Transgraniczny Ośrodek Edukacji Ekologicznej - projekt pn. "Życie nad Zalewem Szczecińskim i w Puszczy Wkrzańskiej - ekologia, edukacja i historia"</t>
  </si>
  <si>
    <t>Budowa Polickiego Systemu Informacji Przestrzennej GIS</t>
  </si>
  <si>
    <t>Przebudowa wiaduktu drogowego przy ul. Piotra i Pawła w Policach</t>
  </si>
  <si>
    <t>SIP</t>
  </si>
  <si>
    <t>Przebudowa Przedszkola Publicznego nr 9 w Policach</t>
  </si>
  <si>
    <t>Budowa utwardzonego placu na prowadzenie działalności usługowej przy cmentarzu komunalnym w Policach</t>
  </si>
  <si>
    <t>Rozbudowa cmentarza komunalnego w Policach - etap II</t>
  </si>
  <si>
    <t>6050 - 500 000</t>
  </si>
  <si>
    <t>Budowa ścieżki rowerowej Pilchowo-Tanowo</t>
  </si>
  <si>
    <t>6300 - 427 407</t>
  </si>
  <si>
    <t>6050 - 91 000</t>
  </si>
  <si>
    <t>6050 - 100 000</t>
  </si>
  <si>
    <t>Przebudowa mostu na rzece Gunica w m. Węgornik</t>
  </si>
  <si>
    <t>6050 - 30 000</t>
  </si>
  <si>
    <t>6050 - 3 000 000,                                                   w tym 25 000 - SM ODRA,                                      25 000 - SM CHEMIK                    (dochód: 6290 - 50 000,                                     6330 - 1 250 000)</t>
  </si>
  <si>
    <t xml:space="preserve">6058 - 37 500,                                                               6059 - 212 500                                            </t>
  </si>
  <si>
    <t>6210 - 800 000</t>
  </si>
  <si>
    <t>Modernizacja ogrzewania w budynku w Trzebieży przy ul. Kościuszki 15 - dotacja dla ZGKiM w Policach</t>
  </si>
  <si>
    <t>6210 - 20 000                                                   (dochód: 6260 - 20 000)</t>
  </si>
  <si>
    <t>Wykup gruntów pod poszerzenie ul. Modrzewiowej w Policach</t>
  </si>
  <si>
    <t>6060 - 40 000</t>
  </si>
  <si>
    <t>6050 - 7 000 000</t>
  </si>
  <si>
    <t>6050 - 2 760 000,                                            (dochód: 6290 - 951 215)</t>
  </si>
  <si>
    <t>Podwyższenie kapitału zakładowego                                                       SPPK Sp. z o.o.</t>
  </si>
  <si>
    <t>6010 - 1 700 000</t>
  </si>
  <si>
    <t xml:space="preserve">6058 - 1 146 098                                                                                       6059 - 202 253                                                      (dochody: 6298 - 13 872)                                                      </t>
  </si>
  <si>
    <t>Komputeryzacja Urzędu Miejskiego w Policach</t>
  </si>
  <si>
    <t>6060 - 80 000</t>
  </si>
  <si>
    <t>Zakup kserokopiarki dla Urzędu Stanu Cywilnego w Policach</t>
  </si>
  <si>
    <t>6060 - 9 000</t>
  </si>
  <si>
    <t>Zakup kserokopiarki dla Biura Rady Miejskiej w Policach</t>
  </si>
  <si>
    <t>6060 - 30 000</t>
  </si>
  <si>
    <t>6058 - 1 275 000                                                                                        6059 - 225 000</t>
  </si>
  <si>
    <t>6058 - 255 000,                                               6059 - 45 000</t>
  </si>
  <si>
    <t>6050 - 45 000</t>
  </si>
  <si>
    <t>DZIAŁ 758 - RÓŻNE ROZLICZENIA</t>
  </si>
  <si>
    <t>Rezerwa celowa na wydatki majątkowe</t>
  </si>
  <si>
    <t>6800 - 150 000</t>
  </si>
  <si>
    <t>Rozbudowa Przedszkola Publicznego w Tanowie</t>
  </si>
  <si>
    <t>6050 - 700 000</t>
  </si>
  <si>
    <t>6050 - 2 125 033,                                         6058 - 2 541 860,                                          6059 - 847 287                                               (dochód:  6208 - 2 541 860,                                6260 - 1 000 000)</t>
  </si>
  <si>
    <t>6050 - 600 000</t>
  </si>
  <si>
    <t>Budowa sieci kanalizacji sanitarnej i deszczowej w m. Tanowo (dokumentacja projektowa)</t>
  </si>
  <si>
    <t>6050 - 150 000</t>
  </si>
  <si>
    <t>Częściowy zwrot kosztów poniesionych na modernizację systemu ogrzewania na ogrzewanie proekologiczne</t>
  </si>
  <si>
    <t>6110 - 100 000</t>
  </si>
  <si>
    <t>Partycypacja w budowie sieci wodociągowej do dz. nr 369/7, 369/9, 369/11, 369/12, 369/13, 369/14, 369/15 i 369/17 w Trzebieży</t>
  </si>
  <si>
    <t>6110 - 35 000</t>
  </si>
  <si>
    <t>Partycypacja w budowie sieci wodociągowej do dz. od nr 79/1 do 79/20 w m. Siedlice</t>
  </si>
  <si>
    <t>6110 - 219 600</t>
  </si>
  <si>
    <t>6110 - 4 000</t>
  </si>
  <si>
    <t>6110 - 5 000</t>
  </si>
  <si>
    <t>6110 - 12 500</t>
  </si>
  <si>
    <t>6110 - 10 000</t>
  </si>
  <si>
    <t>Partycypacja w budowie sieci wodociągowej do dz. nr 669/4 w Trzebieży</t>
  </si>
  <si>
    <t>6110 - 17 250</t>
  </si>
  <si>
    <t>Partycypacja w budowie sieci wodociągowej do dz. nr 128/20, 128/30, 128/32 i 128/33 w Tanowie</t>
  </si>
  <si>
    <t>6110 - 16 632</t>
  </si>
  <si>
    <t>6110 - 23 500</t>
  </si>
  <si>
    <t>6110 - 18 450</t>
  </si>
  <si>
    <t>6110 - 7 500</t>
  </si>
  <si>
    <t>6110 - 3 000</t>
  </si>
  <si>
    <t>6110 - 6 000</t>
  </si>
  <si>
    <t>6110 - 9 000</t>
  </si>
  <si>
    <t>6110 - 18 000</t>
  </si>
  <si>
    <t>6110 - 3 500</t>
  </si>
  <si>
    <t>6110 - 5 646</t>
  </si>
  <si>
    <t>6110 - 28 000</t>
  </si>
  <si>
    <t>6110 - 13 115</t>
  </si>
  <si>
    <t>6110 - 2 562</t>
  </si>
  <si>
    <t>6110 - 22 190</t>
  </si>
  <si>
    <t>6110 - 8 000</t>
  </si>
  <si>
    <t>6110 - 18 900</t>
  </si>
  <si>
    <t>6110 - 17 080</t>
  </si>
  <si>
    <t>6110 - 40 000</t>
  </si>
  <si>
    <t>6110 - 11 094</t>
  </si>
  <si>
    <t>Współfinansowanie budowy schroniska dla zwierząt w Gminie Dobra - dotacja dla Gminy Dobra</t>
  </si>
  <si>
    <t>6260 - 400 000</t>
  </si>
  <si>
    <t>Budowa oświetlenia pomiędzy m. Uniemyśl a m. Drogoradz</t>
  </si>
  <si>
    <t>6050 - 200 000</t>
  </si>
  <si>
    <t>Budowa oświetlenia przy pomniku w m. Trzeszczyn</t>
  </si>
  <si>
    <t>6050 - 20 000</t>
  </si>
  <si>
    <t>Budowa ogrodzeń piaskownic na terenie gminy</t>
  </si>
  <si>
    <t>Rozbudowa cmentarza komunalnego w m. Niekłończyca</t>
  </si>
  <si>
    <t>6050 - 40 000</t>
  </si>
  <si>
    <t xml:space="preserve">Rozbudowa cmentarza komunalnego w m. Trzebież                                                       </t>
  </si>
  <si>
    <t>6050 - 400 000</t>
  </si>
  <si>
    <t>6050 - 50 000</t>
  </si>
  <si>
    <t>6050 - 80 000</t>
  </si>
  <si>
    <t>DZIAŁ 926 - KULTURA FIZYCZNA I SPORT</t>
  </si>
  <si>
    <t>Budowa ogólnodostępnych boisk sportowych w ramach programu Moje Boisko Orlik 2012 w Niekłończycy, gm. Police</t>
  </si>
  <si>
    <t>6050 - 1 500 000                                 (dochód: 6300 - 333 000,                                            6330 - 333 000)</t>
  </si>
  <si>
    <t>PLAN   WYDATKÓW   MAJĄTKOWYCH   NA   ROK   2010
(PROJEKT)</t>
  </si>
  <si>
    <t>6050 - 1 500 000                                              (dochód: 6260 - 1 000 000)</t>
  </si>
  <si>
    <t>Przebudowa ulicy Piaskowej w Policach</t>
  </si>
  <si>
    <t xml:space="preserve">6058 - 2 244 000,                                               6059 - 396 000                                                                                              </t>
  </si>
  <si>
    <t xml:space="preserve">6050 - 162 000
6058 - 519 000
6059 - 519 000                                                   </t>
  </si>
  <si>
    <t xml:space="preserve"> 6058 - 1 526 859,                                         6059 - 269 446                                                                                                                                  </t>
  </si>
  <si>
    <t xml:space="preserve">6050 - 20 000,                                                         6058 - 500 000,                                      6059 - 500 000                                                 </t>
  </si>
  <si>
    <t xml:space="preserve">6580 - 126 050,                                               6588 - 286 975,                                            6589 - 286 975                                   </t>
  </si>
  <si>
    <t>Wykonanie projektów i realizacja budowy ulic: Leśnej 
w m. Tanowo, Dębowej, Staroleśnej i Sosnowej w m. Pilchowo</t>
  </si>
  <si>
    <t>Budowa budynków mieszkalno-usługowych przy ul. Bankowej 
w Policach</t>
  </si>
  <si>
    <t>Budowa sieci kanalizacji sanitarnej i deszczowej oraz sieci wodociągowej w ul. Brzoskwiniowej, Wiśniowej i Czereśniowej 
w Policach</t>
  </si>
  <si>
    <t>Studium wykonalności obwodnicy Szczecina - pomoc finansowa 
dla Województwa Zachodniopomorskiego</t>
  </si>
  <si>
    <t>Remonty kapitalne dachów budynków komunalnych - dotacja 
dla ZGKiM w Policach</t>
  </si>
  <si>
    <t>Budowa budynku socjalnego przy                                                     
ul. Niedziałkowskiego 12 w Policach</t>
  </si>
  <si>
    <t>Monitoring - zmiana sposobu przesyłu danych z dwóch kamer 
z radiowej na kabel światłowodowy</t>
  </si>
  <si>
    <t>Odprowadzenie ścieków i wód opadowych z rejonu ul. Tanowskiej 
w Policach i m. Trzeszczyn</t>
  </si>
  <si>
    <t>Budowa kanalizacji sanitarnej i deszczowej w ul. J.Kochanowskiego, Galla Anonima, M.Reja, W.Kadłubka i Wkrzańskiej w Policach</t>
  </si>
  <si>
    <t>Partycypacja w budowie sieci wodociągowej do dz. nr 843/2 
w Trzebieży</t>
  </si>
  <si>
    <t>Partycypacja w budowie sieci wodociągowej do dz. nr 131/79 
w Pilchowie</t>
  </si>
  <si>
    <t>Partycypacja w budowie sieci wodociągowej do dz. nr 133/7 
w Trzebieży</t>
  </si>
  <si>
    <t xml:space="preserve">Partycypacja w budowie sieci wodociągowej do dz. nr 322/1 
w Przęsocinie </t>
  </si>
  <si>
    <t xml:space="preserve">Partycypacja w budowie sieci wodociągowej do dz. nr 226/9, 226/10
i 226/12 w Przęsocinie </t>
  </si>
  <si>
    <t>Partycypacja w budowie sieci wodociągowej do dz. nr 669/5 
w Trzebieży</t>
  </si>
  <si>
    <t xml:space="preserve">Partycypacja w budowie sieci wodociągowej do dz. nr 317/1 
w Przęsocinie </t>
  </si>
  <si>
    <t>Partycypacja w budowie sieci wodociągowej do dz. nr 104/5 
w Uniemyślu</t>
  </si>
  <si>
    <t>Partycypacja w budowie sieci wodociągowej do dz. nr 133/5 
w Trzebieży</t>
  </si>
  <si>
    <t>Partycypacja w budowie sieci wodociągowej do dz. nr 862/2 i 862/3 
w Przęsocinie</t>
  </si>
  <si>
    <t>Partycypacja w budowie sieci wodociągowej do dz. nr 131/36 
w Pilchowie</t>
  </si>
  <si>
    <t>Partycypacja w budowie sieci wodociągowej do dz. nr 196/8 
w Niekłończycy</t>
  </si>
  <si>
    <t>Partycypacja w budowie sieci wodociągowej do dz. nr 3305/5 
w Policach</t>
  </si>
  <si>
    <t>Partycypacja w budowie sieci kanalizacji sanitarnej do dz. nr 669/5 
w Trzebieży</t>
  </si>
  <si>
    <t>Partycypacja w budowie sieci kanalizacji sanitarnej do dz. nr 3275 
w Policach</t>
  </si>
  <si>
    <t>Partycypacja w budowie sieci kanalizacji sanitarnej do dz. nr 25/13 
w Policach</t>
  </si>
  <si>
    <t>Partycypacja w budowie sieci kanalizacji sanitarnej do dz. nr 104/5 
w Uniemyślu</t>
  </si>
  <si>
    <t>Partycypacja w budowie sieci kanalizacji sanitarnej do dz. nr 131/36 
w Pilchowie</t>
  </si>
  <si>
    <t>Partycypacja w budowie sieci kanalizacji sanitarnej do dz. nr 74/10 
w Pilchowie</t>
  </si>
  <si>
    <t>Partycypacja w budowie sieci kanalizacji sanitarnej do dz. nr 446 
w Pilchowie</t>
  </si>
  <si>
    <t>Partycypacja w budowie sieci kanalizacji sanitarnej do dz. nr 843/2 
w Trzebieży</t>
  </si>
  <si>
    <t>Partycypacja w budowie sieci kanalizacji sanitarnej do dz. nr 131/79 
w Pilchowie</t>
  </si>
  <si>
    <t>Partycypacja w budowie sieci kanalizacji sanitarnej do dz. nr 196/8 
w Niekłończycy</t>
  </si>
  <si>
    <t>Partycypacja w budowie sieci kanalizacji sanitarnej i deszczowej 
do dz. nr 3305/5 w Policach</t>
  </si>
  <si>
    <t>Partycypacja w budowie sieci kanalizacji sanitarnej do dz. nr 111 
w Tatyni</t>
  </si>
  <si>
    <t>Adaptacja lokalu mieszkalnego przy ul. Nadbrzeżnej 43/5 w Policach 
na potrzeby Rady Osiedla nr 1</t>
  </si>
  <si>
    <t>Partycypacja w budowie sieci wodociągowej do dz. nr 25/13 
w Policach</t>
  </si>
  <si>
    <t>Partycypacja w budowie sieci wodociągowej do dz. nr 613/3 
w Tanowie</t>
  </si>
  <si>
    <t>Przebudowa parkingu przy ul. Okulickiego w Policach</t>
  </si>
  <si>
    <t>6050 - 550 000</t>
  </si>
  <si>
    <r>
      <t xml:space="preserve">Partycypacja w budowie sieci kanalizacji </t>
    </r>
    <r>
      <rPr>
        <sz val="12"/>
        <rFont val="Arial"/>
        <family val="2"/>
      </rPr>
      <t xml:space="preserve">deszczowej </t>
    </r>
    <r>
      <rPr>
        <sz val="12"/>
        <rFont val="Arial"/>
        <family val="2"/>
      </rPr>
      <t>do dz. nr 3275 
w Policach</t>
    </r>
  </si>
  <si>
    <t xml:space="preserve">6210 - 2 500 000                                                (dochód: 6260 - 1 150 000)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</si>
</sst>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57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b/>
      <u val="single"/>
      <sz val="12"/>
      <name val="Arial CE"/>
      <family val="0"/>
    </font>
    <font>
      <b/>
      <u val="single"/>
      <sz val="14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51" fillId="27" borderId="1" applyNumberFormat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3" fillId="0" borderId="10" xfId="0" applyFont="1" applyBorder="1" applyAlignment="1">
      <alignment vertical="center" wrapText="1"/>
    </xf>
    <xf numFmtId="0" fontId="1" fillId="33" borderId="11" xfId="52" applyFont="1" applyFill="1" applyBorder="1" applyAlignment="1">
      <alignment horizontal="center" vertical="center" wrapText="1"/>
      <protection/>
    </xf>
    <xf numFmtId="167" fontId="6" fillId="0" borderId="0" xfId="42" applyNumberFormat="1" applyFont="1" applyAlignment="1">
      <alignment/>
    </xf>
    <xf numFmtId="0" fontId="4" fillId="0" borderId="0" xfId="52" applyFont="1">
      <alignment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8" fillId="33" borderId="14" xfId="52" applyFont="1" applyFill="1" applyBorder="1" applyAlignment="1">
      <alignment horizontal="center" vertical="center" wrapText="1"/>
      <protection/>
    </xf>
    <xf numFmtId="0" fontId="8" fillId="33" borderId="15" xfId="52" applyFont="1" applyFill="1" applyBorder="1" applyAlignment="1">
      <alignment horizontal="center" vertical="center" wrapText="1"/>
      <protection/>
    </xf>
    <xf numFmtId="0" fontId="8" fillId="33" borderId="15" xfId="52" applyFont="1" applyFill="1" applyBorder="1" applyAlignment="1">
      <alignment horizontal="center" vertical="center" wrapText="1"/>
      <protection/>
    </xf>
    <xf numFmtId="0" fontId="8" fillId="33" borderId="16" xfId="52" applyFont="1" applyFill="1" applyBorder="1" applyAlignment="1">
      <alignment horizontal="center" vertical="center" wrapText="1"/>
      <protection/>
    </xf>
    <xf numFmtId="0" fontId="8" fillId="33" borderId="17" xfId="52" applyFont="1" applyFill="1" applyBorder="1" applyAlignment="1">
      <alignment horizontal="center" vertical="center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8" fillId="33" borderId="19" xfId="52" applyFont="1" applyFill="1" applyBorder="1" applyAlignment="1">
      <alignment horizontal="center" vertical="center" wrapText="1"/>
      <protection/>
    </xf>
    <xf numFmtId="0" fontId="8" fillId="33" borderId="20" xfId="52" applyFont="1" applyFill="1" applyBorder="1" applyAlignment="1">
      <alignment horizontal="center" vertical="center" wrapText="1"/>
      <protection/>
    </xf>
    <xf numFmtId="167" fontId="6" fillId="0" borderId="0" xfId="42" applyNumberFormat="1" applyFont="1" applyAlignment="1">
      <alignment/>
    </xf>
    <xf numFmtId="0" fontId="8" fillId="0" borderId="0" xfId="52" applyFont="1">
      <alignment/>
      <protection/>
    </xf>
    <xf numFmtId="3" fontId="16" fillId="33" borderId="21" xfId="52" applyNumberFormat="1" applyFont="1" applyFill="1" applyBorder="1" applyAlignment="1">
      <alignment horizontal="center" vertical="center" wrapText="1"/>
      <protection/>
    </xf>
    <xf numFmtId="3" fontId="20" fillId="33" borderId="22" xfId="52" applyNumberFormat="1" applyFont="1" applyFill="1" applyBorder="1" applyAlignment="1">
      <alignment horizontal="center" vertical="center" wrapText="1"/>
      <protection/>
    </xf>
    <xf numFmtId="3" fontId="16" fillId="33" borderId="23" xfId="52" applyNumberFormat="1" applyFont="1" applyFill="1" applyBorder="1" applyAlignment="1">
      <alignment horizontal="center" vertical="center" wrapText="1"/>
      <protection/>
    </xf>
    <xf numFmtId="0" fontId="1" fillId="33" borderId="24" xfId="52" applyFont="1" applyFill="1" applyBorder="1" applyAlignment="1">
      <alignment horizontal="center" vertical="center" wrapText="1"/>
      <protection/>
    </xf>
    <xf numFmtId="0" fontId="5" fillId="34" borderId="25" xfId="52" applyFont="1" applyFill="1" applyBorder="1" applyAlignment="1">
      <alignment horizontal="center" vertical="center" wrapText="1"/>
      <protection/>
    </xf>
    <xf numFmtId="0" fontId="5" fillId="35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3" fontId="16" fillId="35" borderId="28" xfId="52" applyNumberFormat="1" applyFont="1" applyFill="1" applyBorder="1" applyAlignment="1">
      <alignment horizontal="center" vertical="center" wrapText="1"/>
      <protection/>
    </xf>
    <xf numFmtId="3" fontId="21" fillId="35" borderId="29" xfId="52" applyNumberFormat="1" applyFont="1" applyFill="1" applyBorder="1" applyAlignment="1">
      <alignment horizontal="center" vertical="center" wrapText="1"/>
      <protection/>
    </xf>
    <xf numFmtId="3" fontId="21" fillId="0" borderId="10" xfId="52" applyNumberFormat="1" applyFont="1" applyBorder="1" applyAlignment="1">
      <alignment horizontal="center" vertical="center" wrapText="1"/>
      <protection/>
    </xf>
    <xf numFmtId="3" fontId="21" fillId="35" borderId="30" xfId="52" applyNumberFormat="1" applyFont="1" applyFill="1" applyBorder="1" applyAlignment="1">
      <alignment horizontal="center" vertical="center" wrapText="1"/>
      <protection/>
    </xf>
    <xf numFmtId="3" fontId="16" fillId="0" borderId="30" xfId="52" applyNumberFormat="1" applyFont="1" applyBorder="1" applyAlignment="1">
      <alignment horizontal="center" vertical="center" wrapText="1"/>
      <protection/>
    </xf>
    <xf numFmtId="0" fontId="8" fillId="0" borderId="31" xfId="52" applyNumberFormat="1" applyFont="1" applyBorder="1" applyAlignment="1">
      <alignment horizontal="center" vertical="center" wrapText="1"/>
      <protection/>
    </xf>
    <xf numFmtId="3" fontId="16" fillId="33" borderId="32" xfId="52" applyNumberFormat="1" applyFont="1" applyFill="1" applyBorder="1" applyAlignment="1">
      <alignment horizontal="center" vertical="center" wrapText="1"/>
      <protection/>
    </xf>
    <xf numFmtId="3" fontId="20" fillId="33" borderId="33" xfId="52" applyNumberFormat="1" applyFont="1" applyFill="1" applyBorder="1" applyAlignment="1">
      <alignment horizontal="center" vertical="center" wrapText="1"/>
      <protection/>
    </xf>
    <xf numFmtId="3" fontId="16" fillId="33" borderId="23" xfId="52" applyNumberFormat="1" applyFont="1" applyFill="1" applyBorder="1" applyAlignment="1">
      <alignment horizontal="center" vertical="center" wrapText="1"/>
      <protection/>
    </xf>
    <xf numFmtId="0" fontId="22" fillId="0" borderId="0" xfId="52" applyFont="1">
      <alignment/>
      <protection/>
    </xf>
    <xf numFmtId="0" fontId="5" fillId="35" borderId="34" xfId="52" applyFont="1" applyFill="1" applyBorder="1" applyAlignment="1">
      <alignment horizontal="center" vertical="center" wrapText="1"/>
      <protection/>
    </xf>
    <xf numFmtId="49" fontId="5" fillId="35" borderId="10" xfId="52" applyNumberFormat="1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vertical="center" wrapText="1"/>
    </xf>
    <xf numFmtId="3" fontId="21" fillId="35" borderId="22" xfId="52" applyNumberFormat="1" applyFont="1" applyFill="1" applyBorder="1" applyAlignment="1">
      <alignment horizontal="center" vertical="center" wrapText="1"/>
      <protection/>
    </xf>
    <xf numFmtId="0" fontId="8" fillId="0" borderId="24" xfId="52" applyNumberFormat="1" applyFont="1" applyBorder="1" applyAlignment="1">
      <alignment horizontal="center" vertical="center" wrapText="1"/>
      <protection/>
    </xf>
    <xf numFmtId="0" fontId="5" fillId="35" borderId="12" xfId="0" applyFont="1" applyFill="1" applyBorder="1" applyAlignment="1">
      <alignment vertical="center" wrapText="1"/>
    </xf>
    <xf numFmtId="0" fontId="5" fillId="35" borderId="27" xfId="0" applyFont="1" applyFill="1" applyBorder="1" applyAlignment="1">
      <alignment vertical="center" wrapText="1"/>
    </xf>
    <xf numFmtId="3" fontId="20" fillId="33" borderId="35" xfId="52" applyNumberFormat="1" applyFont="1" applyFill="1" applyBorder="1" applyAlignment="1">
      <alignment horizontal="center" vertical="center" wrapText="1"/>
      <protection/>
    </xf>
    <xf numFmtId="0" fontId="5" fillId="35" borderId="36" xfId="52" applyFont="1" applyFill="1" applyBorder="1" applyAlignment="1">
      <alignment horizontal="center" vertical="center" wrapText="1"/>
      <protection/>
    </xf>
    <xf numFmtId="0" fontId="5" fillId="35" borderId="27" xfId="52" applyFont="1" applyFill="1" applyBorder="1" applyAlignment="1">
      <alignment horizontal="center" vertical="center" wrapText="1"/>
      <protection/>
    </xf>
    <xf numFmtId="0" fontId="5" fillId="0" borderId="27" xfId="52" applyFont="1" applyBorder="1" applyAlignment="1">
      <alignment vertical="center" wrapText="1"/>
      <protection/>
    </xf>
    <xf numFmtId="3" fontId="21" fillId="35" borderId="37" xfId="52" applyNumberFormat="1" applyFont="1" applyFill="1" applyBorder="1" applyAlignment="1">
      <alignment horizontal="center" vertical="center" wrapText="1"/>
      <protection/>
    </xf>
    <xf numFmtId="3" fontId="16" fillId="0" borderId="38" xfId="52" applyNumberFormat="1" applyFont="1" applyBorder="1" applyAlignment="1">
      <alignment horizontal="center" vertical="center" wrapText="1"/>
      <protection/>
    </xf>
    <xf numFmtId="0" fontId="5" fillId="35" borderId="12" xfId="52" applyFont="1" applyFill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5" fillId="35" borderId="12" xfId="52" applyFont="1" applyFill="1" applyBorder="1" applyAlignment="1">
      <alignment horizontal="left" vertical="center" wrapText="1"/>
      <protection/>
    </xf>
    <xf numFmtId="0" fontId="5" fillId="0" borderId="39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3" fontId="21" fillId="0" borderId="12" xfId="52" applyNumberFormat="1" applyFont="1" applyBorder="1" applyAlignment="1">
      <alignment horizontal="center" vertical="center" wrapText="1"/>
      <protection/>
    </xf>
    <xf numFmtId="3" fontId="21" fillId="35" borderId="39" xfId="52" applyNumberFormat="1" applyFont="1" applyFill="1" applyBorder="1" applyAlignment="1">
      <alignment horizontal="center" vertical="center" wrapText="1"/>
      <protection/>
    </xf>
    <xf numFmtId="3" fontId="16" fillId="0" borderId="40" xfId="52" applyNumberFormat="1" applyFont="1" applyBorder="1" applyAlignment="1">
      <alignment horizontal="center" vertical="center" wrapText="1"/>
      <protection/>
    </xf>
    <xf numFmtId="0" fontId="5" fillId="35" borderId="41" xfId="52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42" xfId="52" applyFont="1" applyBorder="1" applyAlignment="1">
      <alignment horizontal="center" vertical="center" wrapText="1"/>
      <protection/>
    </xf>
    <xf numFmtId="3" fontId="16" fillId="35" borderId="43" xfId="52" applyNumberFormat="1" applyFont="1" applyFill="1" applyBorder="1" applyAlignment="1">
      <alignment horizontal="center" vertical="center" wrapText="1"/>
      <protection/>
    </xf>
    <xf numFmtId="0" fontId="5" fillId="35" borderId="44" xfId="52" applyFont="1" applyFill="1" applyBorder="1" applyAlignment="1">
      <alignment horizontal="center" vertical="center" wrapText="1"/>
      <protection/>
    </xf>
    <xf numFmtId="0" fontId="5" fillId="35" borderId="45" xfId="52" applyFont="1" applyFill="1" applyBorder="1" applyAlignment="1">
      <alignment horizontal="center" vertical="center" wrapText="1"/>
      <protection/>
    </xf>
    <xf numFmtId="0" fontId="5" fillId="0" borderId="45" xfId="52" applyFont="1" applyBorder="1" applyAlignment="1">
      <alignment vertical="center" wrapText="1"/>
      <protection/>
    </xf>
    <xf numFmtId="0" fontId="5" fillId="0" borderId="46" xfId="52" applyFont="1" applyBorder="1" applyAlignment="1">
      <alignment horizontal="center" vertical="center" wrapText="1"/>
      <protection/>
    </xf>
    <xf numFmtId="0" fontId="5" fillId="0" borderId="45" xfId="52" applyFont="1" applyBorder="1" applyAlignment="1">
      <alignment horizontal="center" vertical="center" wrapText="1"/>
      <protection/>
    </xf>
    <xf numFmtId="3" fontId="16" fillId="35" borderId="47" xfId="52" applyNumberFormat="1" applyFont="1" applyFill="1" applyBorder="1" applyAlignment="1">
      <alignment horizontal="center" vertical="center" wrapText="1"/>
      <protection/>
    </xf>
    <xf numFmtId="3" fontId="21" fillId="35" borderId="48" xfId="52" applyNumberFormat="1" applyFont="1" applyFill="1" applyBorder="1" applyAlignment="1">
      <alignment horizontal="center" vertical="center" wrapText="1"/>
      <protection/>
    </xf>
    <xf numFmtId="3" fontId="21" fillId="0" borderId="45" xfId="52" applyNumberFormat="1" applyFont="1" applyBorder="1" applyAlignment="1">
      <alignment horizontal="center" vertical="center" wrapText="1"/>
      <protection/>
    </xf>
    <xf numFmtId="3" fontId="21" fillId="35" borderId="49" xfId="52" applyNumberFormat="1" applyFont="1" applyFill="1" applyBorder="1" applyAlignment="1">
      <alignment horizontal="center" vertical="center" wrapText="1"/>
      <protection/>
    </xf>
    <xf numFmtId="3" fontId="16" fillId="0" borderId="49" xfId="52" applyNumberFormat="1" applyFont="1" applyBorder="1" applyAlignment="1">
      <alignment horizontal="center" vertical="center" wrapText="1"/>
      <protection/>
    </xf>
    <xf numFmtId="0" fontId="8" fillId="0" borderId="50" xfId="52" applyNumberFormat="1" applyFont="1" applyBorder="1" applyAlignment="1">
      <alignment horizontal="center" vertical="center" wrapText="1"/>
      <protection/>
    </xf>
    <xf numFmtId="0" fontId="5" fillId="35" borderId="36" xfId="52" applyFont="1" applyFill="1" applyBorder="1" applyAlignment="1">
      <alignment horizontal="center" vertical="center"/>
      <protection/>
    </xf>
    <xf numFmtId="0" fontId="5" fillId="35" borderId="27" xfId="52" applyFont="1" applyFill="1" applyBorder="1" applyAlignment="1">
      <alignment horizontal="center" vertical="center"/>
      <protection/>
    </xf>
    <xf numFmtId="0" fontId="5" fillId="35" borderId="34" xfId="52" applyFont="1" applyFill="1" applyBorder="1" applyAlignment="1">
      <alignment horizontal="center" vertical="center"/>
      <protection/>
    </xf>
    <xf numFmtId="0" fontId="5" fillId="35" borderId="12" xfId="52" applyFont="1" applyFill="1" applyBorder="1" applyAlignment="1">
      <alignment horizontal="center" vertical="center"/>
      <protection/>
    </xf>
    <xf numFmtId="3" fontId="21" fillId="35" borderId="51" xfId="52" applyNumberFormat="1" applyFont="1" applyFill="1" applyBorder="1" applyAlignment="1">
      <alignment horizontal="center" vertical="center" wrapText="1"/>
      <protection/>
    </xf>
    <xf numFmtId="3" fontId="16" fillId="0" borderId="51" xfId="52" applyNumberFormat="1" applyFont="1" applyBorder="1" applyAlignment="1">
      <alignment horizontal="center" vertical="center" wrapText="1"/>
      <protection/>
    </xf>
    <xf numFmtId="0" fontId="5" fillId="35" borderId="44" xfId="52" applyFont="1" applyFill="1" applyBorder="1" applyAlignment="1">
      <alignment horizontal="center" vertical="center"/>
      <protection/>
    </xf>
    <xf numFmtId="0" fontId="5" fillId="35" borderId="45" xfId="52" applyFont="1" applyFill="1" applyBorder="1" applyAlignment="1">
      <alignment horizontal="center" vertical="center"/>
      <protection/>
    </xf>
    <xf numFmtId="0" fontId="5" fillId="35" borderId="22" xfId="52" applyFont="1" applyFill="1" applyBorder="1" applyAlignment="1">
      <alignment horizontal="center" vertical="center" wrapText="1"/>
      <protection/>
    </xf>
    <xf numFmtId="3" fontId="21" fillId="35" borderId="22" xfId="0" applyNumberFormat="1" applyFont="1" applyFill="1" applyBorder="1" applyAlignment="1">
      <alignment horizontal="center" vertical="center" wrapText="1"/>
    </xf>
    <xf numFmtId="3" fontId="21" fillId="35" borderId="30" xfId="0" applyNumberFormat="1" applyFont="1" applyFill="1" applyBorder="1" applyAlignment="1">
      <alignment horizontal="center" vertical="center" wrapText="1"/>
    </xf>
    <xf numFmtId="0" fontId="1" fillId="33" borderId="52" xfId="52" applyFont="1" applyFill="1" applyBorder="1" applyAlignment="1">
      <alignment horizontal="center" vertical="center" wrapText="1"/>
      <protection/>
    </xf>
    <xf numFmtId="0" fontId="4" fillId="0" borderId="0" xfId="52" applyFont="1">
      <alignment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0" borderId="29" xfId="52" applyFont="1" applyBorder="1" applyAlignment="1">
      <alignment horizontal="center" vertical="center" wrapText="1"/>
      <protection/>
    </xf>
    <xf numFmtId="3" fontId="21" fillId="35" borderId="29" xfId="0" applyNumberFormat="1" applyFont="1" applyFill="1" applyBorder="1" applyAlignment="1">
      <alignment horizontal="center" vertical="center" wrapText="1"/>
    </xf>
    <xf numFmtId="3" fontId="21" fillId="35" borderId="51" xfId="0" applyNumberFormat="1" applyFont="1" applyFill="1" applyBorder="1" applyAlignment="1">
      <alignment horizontal="center" vertical="center" wrapText="1"/>
    </xf>
    <xf numFmtId="0" fontId="5" fillId="35" borderId="12" xfId="52" applyFont="1" applyFill="1" applyBorder="1" applyAlignment="1">
      <alignment vertical="center" wrapText="1"/>
      <protection/>
    </xf>
    <xf numFmtId="0" fontId="5" fillId="35" borderId="10" xfId="52" applyFont="1" applyFill="1" applyBorder="1" applyAlignment="1">
      <alignment vertical="center" wrapText="1"/>
      <protection/>
    </xf>
    <xf numFmtId="3" fontId="16" fillId="0" borderId="40" xfId="0" applyNumberFormat="1" applyFont="1" applyBorder="1" applyAlignment="1">
      <alignment horizontal="center" vertical="center" wrapText="1"/>
    </xf>
    <xf numFmtId="0" fontId="5" fillId="0" borderId="48" xfId="52" applyFont="1" applyBorder="1" applyAlignment="1">
      <alignment horizontal="center" vertical="center" wrapText="1"/>
      <protection/>
    </xf>
    <xf numFmtId="3" fontId="21" fillId="35" borderId="48" xfId="0" applyNumberFormat="1" applyFont="1" applyFill="1" applyBorder="1" applyAlignment="1">
      <alignment horizontal="center" vertical="center" wrapText="1"/>
    </xf>
    <xf numFmtId="3" fontId="21" fillId="35" borderId="49" xfId="0" applyNumberFormat="1" applyFont="1" applyFill="1" applyBorder="1" applyAlignment="1">
      <alignment horizontal="center" vertical="center" wrapText="1"/>
    </xf>
    <xf numFmtId="0" fontId="5" fillId="0" borderId="13" xfId="52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0" fontId="5" fillId="0" borderId="53" xfId="52" applyFont="1" applyBorder="1" applyAlignment="1">
      <alignment horizontal="center" vertical="center" wrapText="1"/>
      <protection/>
    </xf>
    <xf numFmtId="3" fontId="16" fillId="0" borderId="3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5" fillId="0" borderId="12" xfId="52" applyFont="1" applyBorder="1" applyAlignment="1">
      <alignment horizontal="left" vertical="center" wrapText="1"/>
      <protection/>
    </xf>
    <xf numFmtId="0" fontId="5" fillId="35" borderId="27" xfId="0" applyFont="1" applyFill="1" applyBorder="1" applyAlignment="1">
      <alignment horizontal="left" vertical="center" wrapText="1"/>
    </xf>
    <xf numFmtId="0" fontId="5" fillId="0" borderId="54" xfId="52" applyFont="1" applyBorder="1" applyAlignment="1">
      <alignment horizontal="center" vertical="center" wrapText="1"/>
      <protection/>
    </xf>
    <xf numFmtId="3" fontId="21" fillId="35" borderId="54" xfId="0" applyNumberFormat="1" applyFont="1" applyFill="1" applyBorder="1" applyAlignment="1">
      <alignment horizontal="center" vertical="center" wrapText="1"/>
    </xf>
    <xf numFmtId="3" fontId="21" fillId="0" borderId="27" xfId="52" applyNumberFormat="1" applyFont="1" applyBorder="1" applyAlignment="1">
      <alignment horizontal="center" vertical="center" wrapText="1"/>
      <protection/>
    </xf>
    <xf numFmtId="3" fontId="21" fillId="35" borderId="55" xfId="0" applyNumberFormat="1" applyFont="1" applyFill="1" applyBorder="1" applyAlignment="1">
      <alignment horizontal="center" vertical="center" wrapText="1"/>
    </xf>
    <xf numFmtId="3" fontId="16" fillId="0" borderId="55" xfId="52" applyNumberFormat="1" applyFont="1" applyBorder="1" applyAlignment="1">
      <alignment horizontal="center" vertical="center" wrapText="1"/>
      <protection/>
    </xf>
    <xf numFmtId="0" fontId="8" fillId="0" borderId="56" xfId="52" applyNumberFormat="1" applyFont="1" applyBorder="1" applyAlignment="1">
      <alignment horizontal="center" vertical="center" wrapText="1"/>
      <protection/>
    </xf>
    <xf numFmtId="3" fontId="16" fillId="35" borderId="57" xfId="52" applyNumberFormat="1" applyFont="1" applyFill="1" applyBorder="1" applyAlignment="1">
      <alignment horizontal="center" vertical="center" wrapText="1"/>
      <protection/>
    </xf>
    <xf numFmtId="0" fontId="5" fillId="34" borderId="36" xfId="52" applyFont="1" applyFill="1" applyBorder="1" applyAlignment="1">
      <alignment horizontal="center" vertical="center" wrapText="1"/>
      <protection/>
    </xf>
    <xf numFmtId="0" fontId="5" fillId="35" borderId="27" xfId="52" applyFont="1" applyFill="1" applyBorder="1" applyAlignment="1">
      <alignment vertical="center" wrapText="1"/>
      <protection/>
    </xf>
    <xf numFmtId="0" fontId="5" fillId="0" borderId="58" xfId="52" applyFont="1" applyBorder="1" applyAlignment="1">
      <alignment horizontal="center" vertical="center" wrapText="1"/>
      <protection/>
    </xf>
    <xf numFmtId="0" fontId="4" fillId="0" borderId="59" xfId="52" applyFont="1" applyBorder="1" applyAlignment="1">
      <alignment horizontal="center"/>
      <protection/>
    </xf>
    <xf numFmtId="0" fontId="7" fillId="0" borderId="60" xfId="52" applyFont="1" applyBorder="1" applyAlignment="1">
      <alignment horizontal="center"/>
      <protection/>
    </xf>
    <xf numFmtId="0" fontId="10" fillId="0" borderId="60" xfId="52" applyFont="1" applyFill="1" applyBorder="1" applyAlignment="1">
      <alignment horizontal="left" vertical="center" wrapText="1"/>
      <protection/>
    </xf>
    <xf numFmtId="0" fontId="5" fillId="0" borderId="60" xfId="52" applyFont="1" applyBorder="1" applyAlignment="1">
      <alignment horizontal="center" vertical="center"/>
      <protection/>
    </xf>
    <xf numFmtId="3" fontId="17" fillId="0" borderId="61" xfId="52" applyNumberFormat="1" applyFont="1" applyBorder="1" applyAlignment="1">
      <alignment horizontal="center" vertical="center"/>
      <protection/>
    </xf>
    <xf numFmtId="3" fontId="17" fillId="0" borderId="60" xfId="52" applyNumberFormat="1" applyFont="1" applyBorder="1" applyAlignment="1">
      <alignment horizontal="center" vertical="center"/>
      <protection/>
    </xf>
    <xf numFmtId="167" fontId="6" fillId="0" borderId="0" xfId="42" applyNumberFormat="1" applyFont="1" applyBorder="1" applyAlignment="1">
      <alignment/>
    </xf>
    <xf numFmtId="167" fontId="6" fillId="0" borderId="0" xfId="42" applyNumberFormat="1" applyFont="1" applyBorder="1" applyAlignment="1">
      <alignment/>
    </xf>
    <xf numFmtId="0" fontId="7" fillId="0" borderId="0" xfId="52" applyFont="1" applyBorder="1">
      <alignment/>
      <protection/>
    </xf>
    <xf numFmtId="0" fontId="8" fillId="35" borderId="0" xfId="52" applyFont="1" applyFill="1">
      <alignment/>
      <protection/>
    </xf>
    <xf numFmtId="0" fontId="4" fillId="35" borderId="0" xfId="52" applyFont="1" applyFill="1">
      <alignment/>
      <protection/>
    </xf>
    <xf numFmtId="3" fontId="21" fillId="35" borderId="13" xfId="52" applyNumberFormat="1" applyFont="1" applyFill="1" applyBorder="1" applyAlignment="1">
      <alignment horizontal="center" vertical="center" wrapText="1"/>
      <protection/>
    </xf>
    <xf numFmtId="0" fontId="5" fillId="0" borderId="51" xfId="52" applyFont="1" applyBorder="1" applyAlignment="1">
      <alignment horizontal="center" vertical="center" wrapText="1"/>
      <protection/>
    </xf>
    <xf numFmtId="0" fontId="5" fillId="35" borderId="62" xfId="52" applyFont="1" applyFill="1" applyBorder="1" applyAlignment="1">
      <alignment horizontal="center" vertical="center"/>
      <protection/>
    </xf>
    <xf numFmtId="0" fontId="5" fillId="35" borderId="42" xfId="52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 wrapText="1"/>
    </xf>
    <xf numFmtId="3" fontId="16" fillId="35" borderId="63" xfId="52" applyNumberFormat="1" applyFont="1" applyFill="1" applyBorder="1" applyAlignment="1">
      <alignment horizontal="center" vertical="center" wrapText="1"/>
      <protection/>
    </xf>
    <xf numFmtId="3" fontId="21" fillId="35" borderId="64" xfId="52" applyNumberFormat="1" applyFont="1" applyFill="1" applyBorder="1" applyAlignment="1">
      <alignment horizontal="center" vertical="center" wrapText="1"/>
      <protection/>
    </xf>
    <xf numFmtId="3" fontId="21" fillId="0" borderId="42" xfId="52" applyNumberFormat="1" applyFont="1" applyBorder="1" applyAlignment="1">
      <alignment horizontal="center" vertical="center" wrapText="1"/>
      <protection/>
    </xf>
    <xf numFmtId="3" fontId="21" fillId="35" borderId="0" xfId="52" applyNumberFormat="1" applyFont="1" applyFill="1" applyBorder="1" applyAlignment="1">
      <alignment horizontal="center" vertical="center" wrapText="1"/>
      <protection/>
    </xf>
    <xf numFmtId="3" fontId="16" fillId="0" borderId="65" xfId="52" applyNumberFormat="1" applyFont="1" applyBorder="1" applyAlignment="1">
      <alignment horizontal="center" vertical="center" wrapText="1"/>
      <protection/>
    </xf>
    <xf numFmtId="0" fontId="8" fillId="0" borderId="66" xfId="52" applyNumberFormat="1" applyFont="1" applyBorder="1" applyAlignment="1">
      <alignment horizontal="center" vertical="center" wrapText="1"/>
      <protection/>
    </xf>
    <xf numFmtId="0" fontId="5" fillId="0" borderId="37" xfId="52" applyFont="1" applyBorder="1" applyAlignment="1">
      <alignment horizontal="center" vertical="center" wrapText="1"/>
      <protection/>
    </xf>
    <xf numFmtId="0" fontId="5" fillId="35" borderId="5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29" xfId="52" applyFont="1" applyFill="1" applyBorder="1" applyAlignment="1">
      <alignment horizontal="center" vertical="center" wrapText="1"/>
      <protection/>
    </xf>
    <xf numFmtId="0" fontId="5" fillId="35" borderId="62" xfId="52" applyFont="1" applyFill="1" applyBorder="1" applyAlignment="1">
      <alignment horizontal="center" vertical="center" wrapText="1"/>
      <protection/>
    </xf>
    <xf numFmtId="0" fontId="5" fillId="35" borderId="42" xfId="52" applyFont="1" applyFill="1" applyBorder="1" applyAlignment="1">
      <alignment horizontal="center" vertical="center" wrapText="1"/>
      <protection/>
    </xf>
    <xf numFmtId="0" fontId="5" fillId="0" borderId="42" xfId="52" applyFont="1" applyBorder="1" applyAlignment="1">
      <alignment vertical="center" wrapText="1"/>
      <protection/>
    </xf>
    <xf numFmtId="0" fontId="5" fillId="0" borderId="12" xfId="0" applyFont="1" applyBorder="1" applyAlignment="1">
      <alignment vertical="center" wrapText="1"/>
    </xf>
    <xf numFmtId="3" fontId="16" fillId="0" borderId="51" xfId="0" applyNumberFormat="1" applyFont="1" applyBorder="1" applyAlignment="1">
      <alignment horizontal="center" vertical="center" wrapText="1"/>
    </xf>
    <xf numFmtId="3" fontId="21" fillId="35" borderId="64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Border="1" applyAlignment="1">
      <alignment horizontal="center" vertical="center" wrapText="1"/>
    </xf>
    <xf numFmtId="0" fontId="5" fillId="0" borderId="27" xfId="52" applyFont="1" applyBorder="1" applyAlignment="1">
      <alignment horizontal="left" vertical="center" wrapText="1"/>
      <protection/>
    </xf>
    <xf numFmtId="0" fontId="5" fillId="0" borderId="64" xfId="52" applyFont="1" applyBorder="1" applyAlignment="1">
      <alignment horizontal="center" vertical="center" wrapText="1"/>
      <protection/>
    </xf>
    <xf numFmtId="3" fontId="16" fillId="0" borderId="67" xfId="52" applyNumberFormat="1" applyFont="1" applyBorder="1" applyAlignment="1">
      <alignment horizontal="center" vertical="center" wrapText="1"/>
      <protection/>
    </xf>
    <xf numFmtId="0" fontId="5" fillId="35" borderId="45" xfId="0" applyFont="1" applyFill="1" applyBorder="1" applyAlignment="1">
      <alignment horizontal="left" vertical="center" wrapText="1"/>
    </xf>
    <xf numFmtId="0" fontId="5" fillId="34" borderId="34" xfId="52" applyFont="1" applyFill="1" applyBorder="1" applyAlignment="1">
      <alignment horizontal="center" vertical="center" wrapText="1"/>
      <protection/>
    </xf>
    <xf numFmtId="0" fontId="5" fillId="0" borderId="68" xfId="52" applyFont="1" applyBorder="1" applyAlignment="1">
      <alignment horizontal="center" vertical="center" wrapText="1"/>
      <protection/>
    </xf>
    <xf numFmtId="3" fontId="17" fillId="0" borderId="69" xfId="52" applyNumberFormat="1" applyFont="1" applyBorder="1" applyAlignment="1">
      <alignment horizontal="center" vertical="center"/>
      <protection/>
    </xf>
    <xf numFmtId="0" fontId="7" fillId="0" borderId="70" xfId="52" applyNumberFormat="1" applyFont="1" applyBorder="1" applyAlignment="1">
      <alignment horizontal="center" vertical="center" wrapText="1"/>
      <protection/>
    </xf>
    <xf numFmtId="3" fontId="21" fillId="35" borderId="71" xfId="0" applyNumberFormat="1" applyFont="1" applyFill="1" applyBorder="1" applyAlignment="1">
      <alignment horizontal="center" vertical="center" wrapText="1"/>
    </xf>
    <xf numFmtId="3" fontId="21" fillId="35" borderId="72" xfId="0" applyNumberFormat="1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5" fillId="0" borderId="10" xfId="52" applyFont="1" applyBorder="1" applyAlignment="1">
      <alignment horizontal="center" vertical="center" wrapText="1"/>
      <protection/>
    </xf>
    <xf numFmtId="3" fontId="16" fillId="33" borderId="73" xfId="52" applyNumberFormat="1" applyFont="1" applyFill="1" applyBorder="1" applyAlignment="1">
      <alignment horizontal="center" vertical="center" wrapText="1"/>
      <protection/>
    </xf>
    <xf numFmtId="3" fontId="16" fillId="33" borderId="35" xfId="52" applyNumberFormat="1" applyFont="1" applyFill="1" applyBorder="1" applyAlignment="1">
      <alignment horizontal="center" vertical="center" wrapText="1"/>
      <protection/>
    </xf>
    <xf numFmtId="3" fontId="21" fillId="35" borderId="46" xfId="52" applyNumberFormat="1" applyFont="1" applyFill="1" applyBorder="1" applyAlignment="1">
      <alignment horizontal="center" vertical="center" wrapText="1"/>
      <protection/>
    </xf>
    <xf numFmtId="3" fontId="16" fillId="0" borderId="74" xfId="52" applyNumberFormat="1" applyFont="1" applyBorder="1" applyAlignment="1">
      <alignment horizontal="center" vertical="center" wrapText="1"/>
      <protection/>
    </xf>
    <xf numFmtId="0" fontId="5" fillId="35" borderId="14" xfId="52" applyFont="1" applyFill="1" applyBorder="1" applyAlignment="1">
      <alignment horizontal="center" vertical="center" wrapText="1"/>
      <protection/>
    </xf>
    <xf numFmtId="0" fontId="5" fillId="35" borderId="15" xfId="52" applyFont="1" applyFill="1" applyBorder="1" applyAlignment="1">
      <alignment horizontal="center" vertical="center" wrapText="1"/>
      <protection/>
    </xf>
    <xf numFmtId="0" fontId="5" fillId="0" borderId="15" xfId="52" applyFont="1" applyBorder="1" applyAlignment="1">
      <alignment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3" fontId="16" fillId="35" borderId="17" xfId="52" applyNumberFormat="1" applyFont="1" applyFill="1" applyBorder="1" applyAlignment="1">
      <alignment horizontal="center" vertical="center" wrapText="1"/>
      <protection/>
    </xf>
    <xf numFmtId="3" fontId="21" fillId="35" borderId="16" xfId="0" applyNumberFormat="1" applyFont="1" applyFill="1" applyBorder="1" applyAlignment="1">
      <alignment horizontal="center" vertical="center" wrapText="1"/>
    </xf>
    <xf numFmtId="3" fontId="21" fillId="0" borderId="15" xfId="52" applyNumberFormat="1" applyFont="1" applyBorder="1" applyAlignment="1">
      <alignment horizontal="center" vertical="center" wrapText="1"/>
      <protection/>
    </xf>
    <xf numFmtId="3" fontId="21" fillId="35" borderId="19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0" fontId="8" fillId="0" borderId="20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center"/>
      <protection/>
    </xf>
    <xf numFmtId="3" fontId="4" fillId="0" borderId="0" xfId="52" applyNumberFormat="1" applyFont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7" fillId="33" borderId="75" xfId="52" applyFont="1" applyFill="1" applyBorder="1" applyAlignment="1">
      <alignment vertical="center" wrapText="1"/>
      <protection/>
    </xf>
    <xf numFmtId="0" fontId="7" fillId="36" borderId="73" xfId="52" applyFont="1" applyFill="1" applyBorder="1" applyAlignment="1">
      <alignment vertical="center" wrapText="1"/>
      <protection/>
    </xf>
    <xf numFmtId="3" fontId="17" fillId="0" borderId="60" xfId="52" applyNumberFormat="1" applyFont="1" applyBorder="1" applyAlignment="1">
      <alignment horizontal="center" vertical="center"/>
      <protection/>
    </xf>
    <xf numFmtId="0" fontId="0" fillId="0" borderId="76" xfId="0" applyFont="1" applyBorder="1" applyAlignment="1">
      <alignment horizontal="center" vertical="center"/>
    </xf>
    <xf numFmtId="0" fontId="1" fillId="33" borderId="77" xfId="52" applyFont="1" applyFill="1" applyBorder="1" applyAlignment="1">
      <alignment horizontal="center" vertical="center" wrapText="1"/>
      <protection/>
    </xf>
    <xf numFmtId="0" fontId="1" fillId="33" borderId="78" xfId="52" applyFont="1" applyFill="1" applyBorder="1" applyAlignment="1">
      <alignment horizontal="center" vertical="center" wrapText="1"/>
      <protection/>
    </xf>
    <xf numFmtId="0" fontId="1" fillId="33" borderId="79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0" fontId="1" fillId="33" borderId="66" xfId="52" applyFont="1" applyFill="1" applyBorder="1" applyAlignment="1">
      <alignment horizontal="center" vertical="center" wrapText="1"/>
      <protection/>
    </xf>
    <xf numFmtId="0" fontId="1" fillId="36" borderId="31" xfId="52" applyFont="1" applyFill="1" applyBorder="1" applyAlignment="1">
      <alignment horizontal="center" vertical="center" wrapText="1"/>
      <protection/>
    </xf>
    <xf numFmtId="0" fontId="18" fillId="33" borderId="80" xfId="52" applyFont="1" applyFill="1" applyBorder="1" applyAlignment="1">
      <alignment horizontal="center" vertical="center" wrapText="1"/>
      <protection/>
    </xf>
    <xf numFmtId="0" fontId="19" fillId="36" borderId="43" xfId="0" applyFont="1" applyFill="1" applyBorder="1" applyAlignment="1">
      <alignment horizontal="center" vertical="center" wrapText="1"/>
    </xf>
    <xf numFmtId="0" fontId="3" fillId="33" borderId="81" xfId="52" applyFont="1" applyFill="1" applyBorder="1" applyAlignment="1">
      <alignment horizontal="center" vertical="center" wrapText="1"/>
      <protection/>
    </xf>
    <xf numFmtId="0" fontId="2" fillId="36" borderId="82" xfId="0" applyFont="1" applyFill="1" applyBorder="1" applyAlignment="1">
      <alignment horizontal="center" vertical="center" wrapText="1"/>
    </xf>
    <xf numFmtId="0" fontId="2" fillId="36" borderId="83" xfId="0" applyFont="1" applyFill="1" applyBorder="1" applyAlignment="1">
      <alignment horizontal="center" vertical="center" wrapText="1"/>
    </xf>
    <xf numFmtId="0" fontId="18" fillId="33" borderId="84" xfId="52" applyFont="1" applyFill="1" applyBorder="1" applyAlignment="1">
      <alignment horizontal="center" vertical="center" wrapText="1"/>
      <protection/>
    </xf>
    <xf numFmtId="0" fontId="18" fillId="36" borderId="30" xfId="0" applyFont="1" applyFill="1" applyBorder="1" applyAlignment="1">
      <alignment horizontal="center" vertical="center" wrapText="1"/>
    </xf>
    <xf numFmtId="0" fontId="1" fillId="33" borderId="85" xfId="52" applyFont="1" applyFill="1" applyBorder="1" applyAlignment="1">
      <alignment horizontal="center" vertical="center" wrapText="1"/>
      <protection/>
    </xf>
    <xf numFmtId="0" fontId="1" fillId="33" borderId="62" xfId="52" applyFont="1" applyFill="1" applyBorder="1" applyAlignment="1">
      <alignment horizontal="center" vertical="center" wrapText="1"/>
      <protection/>
    </xf>
    <xf numFmtId="0" fontId="1" fillId="36" borderId="34" xfId="52" applyFont="1" applyFill="1" applyBorder="1" applyAlignment="1">
      <alignment horizontal="center" vertical="center" wrapText="1"/>
      <protection/>
    </xf>
    <xf numFmtId="0" fontId="1" fillId="33" borderId="35" xfId="52" applyFont="1" applyFill="1" applyBorder="1" applyAlignment="1">
      <alignment horizontal="center" vertical="center" wrapText="1"/>
      <protection/>
    </xf>
    <xf numFmtId="0" fontId="1" fillId="33" borderId="42" xfId="52" applyFont="1" applyFill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0" fontId="1" fillId="36" borderId="86" xfId="52" applyFont="1" applyFill="1" applyBorder="1" applyAlignment="1">
      <alignment horizontal="center" vertical="center" wrapText="1"/>
      <protection/>
    </xf>
    <xf numFmtId="0" fontId="1" fillId="36" borderId="87" xfId="52" applyFont="1" applyFill="1" applyBorder="1" applyAlignment="1">
      <alignment horizontal="center" vertical="center" wrapText="1"/>
      <protection/>
    </xf>
    <xf numFmtId="0" fontId="1" fillId="36" borderId="64" xfId="52" applyFont="1" applyFill="1" applyBorder="1" applyAlignment="1">
      <alignment horizontal="center" vertical="center" wrapText="1"/>
      <protection/>
    </xf>
    <xf numFmtId="0" fontId="1" fillId="36" borderId="88" xfId="52" applyFont="1" applyFill="1" applyBorder="1" applyAlignment="1">
      <alignment horizontal="center" vertical="center" wrapText="1"/>
      <protection/>
    </xf>
    <xf numFmtId="0" fontId="1" fillId="36" borderId="22" xfId="52" applyFont="1" applyFill="1" applyBorder="1" applyAlignment="1">
      <alignment horizontal="center" vertical="center" wrapText="1"/>
      <protection/>
    </xf>
    <xf numFmtId="0" fontId="1" fillId="36" borderId="89" xfId="52" applyFont="1" applyFill="1" applyBorder="1" applyAlignment="1">
      <alignment horizontal="center" vertical="center" wrapText="1"/>
      <protection/>
    </xf>
    <xf numFmtId="0" fontId="1" fillId="33" borderId="33" xfId="52" applyFont="1" applyFill="1" applyBorder="1" applyAlignment="1">
      <alignment horizontal="center" vertical="center" wrapText="1"/>
      <protection/>
    </xf>
    <xf numFmtId="0" fontId="1" fillId="33" borderId="64" xfId="52" applyFont="1" applyFill="1" applyBorder="1" applyAlignment="1">
      <alignment horizontal="center" vertical="center" wrapText="1"/>
      <protection/>
    </xf>
    <xf numFmtId="0" fontId="1" fillId="36" borderId="29" xfId="52" applyFont="1" applyFill="1" applyBorder="1" applyAlignment="1">
      <alignment horizontal="center" vertical="center" wrapText="1"/>
      <protection/>
    </xf>
    <xf numFmtId="0" fontId="7" fillId="33" borderId="75" xfId="52" applyFont="1" applyFill="1" applyBorder="1" applyAlignment="1">
      <alignment vertical="center" wrapText="1"/>
      <protection/>
    </xf>
    <xf numFmtId="0" fontId="7" fillId="36" borderId="73" xfId="52" applyFont="1" applyFill="1" applyBorder="1" applyAlignment="1">
      <alignment vertical="center" wrapText="1"/>
      <protection/>
    </xf>
    <xf numFmtId="0" fontId="9" fillId="33" borderId="25" xfId="52" applyFont="1" applyFill="1" applyBorder="1" applyAlignment="1">
      <alignment vertical="center" wrapText="1"/>
      <protection/>
    </xf>
    <xf numFmtId="0" fontId="9" fillId="36" borderId="37" xfId="52" applyFont="1" applyFill="1" applyBorder="1" applyAlignment="1">
      <alignment vertical="center" wrapText="1"/>
      <protection/>
    </xf>
    <xf numFmtId="0" fontId="5" fillId="36" borderId="73" xfId="52" applyFont="1" applyFill="1" applyBorder="1" applyAlignment="1">
      <alignment vertical="center" wrapText="1"/>
      <protection/>
    </xf>
    <xf numFmtId="0" fontId="5" fillId="36" borderId="73" xfId="52" applyFont="1" applyFill="1" applyBorder="1" applyAlignment="1">
      <alignment vertical="center" wrapText="1"/>
      <protection/>
    </xf>
    <xf numFmtId="0" fontId="14" fillId="35" borderId="90" xfId="52" applyFont="1" applyFill="1" applyBorder="1" applyAlignment="1">
      <alignment horizontal="center" vertical="center" wrapText="1"/>
      <protection/>
    </xf>
    <xf numFmtId="0" fontId="14" fillId="35" borderId="90" xfId="52" applyFont="1" applyFill="1" applyBorder="1" applyAlignment="1">
      <alignment horizontal="center" vertical="center"/>
      <protection/>
    </xf>
    <xf numFmtId="0" fontId="15" fillId="35" borderId="90" xfId="52" applyFont="1" applyFill="1" applyBorder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Z110"/>
  <sheetViews>
    <sheetView showGridLines="0" tabSelected="1" view="pageBreakPreview" zoomScale="88" zoomScaleNormal="88" zoomScaleSheetLayoutView="88" zoomScalePageLayoutView="0" workbookViewId="0" topLeftCell="A1">
      <selection activeCell="G110" sqref="G110"/>
    </sheetView>
  </sheetViews>
  <sheetFormatPr defaultColWidth="9.00390625" defaultRowHeight="12"/>
  <cols>
    <col min="1" max="1" width="6.75390625" style="174" customWidth="1"/>
    <col min="2" max="2" width="8.25390625" style="174" customWidth="1"/>
    <col min="3" max="3" width="73.125" style="4" customWidth="1"/>
    <col min="4" max="5" width="6.75390625" style="175" customWidth="1"/>
    <col min="6" max="6" width="15.625" style="175" customWidth="1"/>
    <col min="7" max="7" width="17.00390625" style="175" customWidth="1"/>
    <col min="8" max="8" width="17.125" style="175" customWidth="1"/>
    <col min="9" max="9" width="17.00390625" style="175" customWidth="1"/>
    <col min="10" max="10" width="15.875" style="175" customWidth="1"/>
    <col min="11" max="11" width="13.875" style="175" bestFit="1" customWidth="1"/>
    <col min="12" max="12" width="23.75390625" style="175" customWidth="1"/>
    <col min="13" max="13" width="26.25390625" style="177" customWidth="1"/>
    <col min="14" max="16384" width="9.125" style="4" customWidth="1"/>
  </cols>
  <sheetData>
    <row r="1" spans="1:26" s="124" customFormat="1" ht="53.25" customHeight="1" thickBot="1">
      <c r="A1" s="217" t="s">
        <v>135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9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14" ht="15" thickBot="1">
      <c r="A2" s="195" t="s">
        <v>20</v>
      </c>
      <c r="B2" s="198" t="s">
        <v>21</v>
      </c>
      <c r="C2" s="183" t="s">
        <v>38</v>
      </c>
      <c r="D2" s="202" t="s">
        <v>24</v>
      </c>
      <c r="E2" s="203"/>
      <c r="F2" s="208" t="s">
        <v>22</v>
      </c>
      <c r="G2" s="182" t="s">
        <v>16</v>
      </c>
      <c r="H2" s="183"/>
      <c r="I2" s="183"/>
      <c r="J2" s="183"/>
      <c r="K2" s="184"/>
      <c r="L2" s="185" t="s">
        <v>27</v>
      </c>
      <c r="M2" s="3"/>
      <c r="N2" s="3"/>
    </row>
    <row r="3" spans="1:14" ht="15" thickTop="1">
      <c r="A3" s="196"/>
      <c r="B3" s="199"/>
      <c r="C3" s="199"/>
      <c r="D3" s="204"/>
      <c r="E3" s="205"/>
      <c r="F3" s="209"/>
      <c r="G3" s="188" t="s">
        <v>39</v>
      </c>
      <c r="H3" s="190" t="s">
        <v>37</v>
      </c>
      <c r="I3" s="191"/>
      <c r="J3" s="192"/>
      <c r="K3" s="193" t="s">
        <v>40</v>
      </c>
      <c r="L3" s="186"/>
      <c r="M3" s="3"/>
      <c r="N3" s="3"/>
    </row>
    <row r="4" spans="1:14" ht="25.5">
      <c r="A4" s="197"/>
      <c r="B4" s="200"/>
      <c r="C4" s="201"/>
      <c r="D4" s="206"/>
      <c r="E4" s="207"/>
      <c r="F4" s="210"/>
      <c r="G4" s="189"/>
      <c r="H4" s="5" t="s">
        <v>17</v>
      </c>
      <c r="I4" s="5" t="s">
        <v>18</v>
      </c>
      <c r="J4" s="6" t="s">
        <v>28</v>
      </c>
      <c r="K4" s="194"/>
      <c r="L4" s="187"/>
      <c r="M4" s="3"/>
      <c r="N4" s="3"/>
    </row>
    <row r="5" spans="1:14" s="16" customFormat="1" ht="15" thickBot="1">
      <c r="A5" s="7">
        <v>1</v>
      </c>
      <c r="B5" s="8">
        <v>2</v>
      </c>
      <c r="C5" s="8">
        <v>3</v>
      </c>
      <c r="D5" s="9">
        <v>4</v>
      </c>
      <c r="E5" s="9">
        <v>5</v>
      </c>
      <c r="F5" s="10">
        <v>6</v>
      </c>
      <c r="G5" s="11">
        <v>7</v>
      </c>
      <c r="H5" s="9">
        <v>8</v>
      </c>
      <c r="I5" s="9">
        <v>9</v>
      </c>
      <c r="J5" s="12">
        <v>10</v>
      </c>
      <c r="K5" s="13">
        <v>11</v>
      </c>
      <c r="L5" s="14">
        <v>12</v>
      </c>
      <c r="M5" s="15"/>
      <c r="N5" s="3"/>
    </row>
    <row r="6" spans="1:14" s="16" customFormat="1" ht="20.25" customHeight="1">
      <c r="A6" s="213" t="s">
        <v>0</v>
      </c>
      <c r="B6" s="214"/>
      <c r="C6" s="214"/>
      <c r="D6" s="214"/>
      <c r="E6" s="214"/>
      <c r="F6" s="214"/>
      <c r="G6" s="17">
        <f>SUM(G7:G7)</f>
        <v>500000</v>
      </c>
      <c r="H6" s="18">
        <f>SUM(H7:H7)</f>
        <v>500000</v>
      </c>
      <c r="I6" s="18">
        <f>SUM(I7:I7)</f>
        <v>0</v>
      </c>
      <c r="J6" s="18">
        <f>SUM(J7:J7)</f>
        <v>0</v>
      </c>
      <c r="K6" s="19">
        <f>SUM(K7:K7)</f>
        <v>0</v>
      </c>
      <c r="L6" s="20"/>
      <c r="M6" s="15"/>
      <c r="N6" s="3"/>
    </row>
    <row r="7" spans="1:14" s="16" customFormat="1" ht="36.75" customHeight="1" thickBot="1">
      <c r="A7" s="21">
        <v>1</v>
      </c>
      <c r="B7" s="22">
        <v>40002</v>
      </c>
      <c r="C7" s="23" t="s">
        <v>25</v>
      </c>
      <c r="D7" s="24">
        <v>2008</v>
      </c>
      <c r="E7" s="25">
        <v>2010</v>
      </c>
      <c r="F7" s="24" t="s">
        <v>6</v>
      </c>
      <c r="G7" s="26">
        <f>SUM(H7:J7)</f>
        <v>500000</v>
      </c>
      <c r="H7" s="27">
        <v>500000</v>
      </c>
      <c r="I7" s="28"/>
      <c r="J7" s="29"/>
      <c r="K7" s="30"/>
      <c r="L7" s="31" t="s">
        <v>50</v>
      </c>
      <c r="M7" s="15"/>
      <c r="N7" s="3"/>
    </row>
    <row r="8" spans="1:14" s="35" customFormat="1" ht="15.75">
      <c r="A8" s="178" t="s">
        <v>1</v>
      </c>
      <c r="B8" s="215"/>
      <c r="C8" s="215"/>
      <c r="D8" s="215"/>
      <c r="E8" s="215"/>
      <c r="F8" s="215"/>
      <c r="G8" s="32">
        <f>SUM(G9:G15)</f>
        <v>6318407</v>
      </c>
      <c r="H8" s="33">
        <f>SUM(H9:H15)</f>
        <v>2774407</v>
      </c>
      <c r="I8" s="33">
        <f>SUM(I9:I15)</f>
        <v>2244000</v>
      </c>
      <c r="J8" s="33">
        <f>SUM(J9:J15)</f>
        <v>1300000</v>
      </c>
      <c r="K8" s="34">
        <f>SUM(K9:K15)</f>
        <v>0</v>
      </c>
      <c r="L8" s="2"/>
      <c r="M8" s="3"/>
      <c r="N8" s="3"/>
    </row>
    <row r="9" spans="1:14" s="35" customFormat="1" ht="28.5" customHeight="1">
      <c r="A9" s="36">
        <v>2</v>
      </c>
      <c r="B9" s="37" t="s">
        <v>10</v>
      </c>
      <c r="C9" s="38" t="s">
        <v>51</v>
      </c>
      <c r="D9" s="24">
        <v>2006</v>
      </c>
      <c r="E9" s="25">
        <v>2010</v>
      </c>
      <c r="F9" s="24" t="s">
        <v>30</v>
      </c>
      <c r="G9" s="26">
        <f aca="true" t="shared" si="0" ref="G9:G15">SUM(H9:J9)</f>
        <v>2640000</v>
      </c>
      <c r="H9" s="39">
        <v>396000</v>
      </c>
      <c r="I9" s="28">
        <v>2244000</v>
      </c>
      <c r="J9" s="29"/>
      <c r="K9" s="30"/>
      <c r="L9" s="40" t="s">
        <v>138</v>
      </c>
      <c r="M9" s="3"/>
      <c r="N9" s="3"/>
    </row>
    <row r="10" spans="1:14" s="35" customFormat="1" ht="37.5" customHeight="1">
      <c r="A10" s="36">
        <v>3</v>
      </c>
      <c r="B10" s="37" t="s">
        <v>10</v>
      </c>
      <c r="C10" s="38" t="s">
        <v>146</v>
      </c>
      <c r="D10" s="24">
        <v>2009</v>
      </c>
      <c r="E10" s="25">
        <v>2010</v>
      </c>
      <c r="F10" s="24" t="s">
        <v>30</v>
      </c>
      <c r="G10" s="26">
        <f t="shared" si="0"/>
        <v>427407</v>
      </c>
      <c r="H10" s="39">
        <v>427407</v>
      </c>
      <c r="I10" s="28"/>
      <c r="J10" s="29"/>
      <c r="K10" s="30"/>
      <c r="L10" s="40" t="s">
        <v>52</v>
      </c>
      <c r="M10" s="3"/>
      <c r="N10" s="3"/>
    </row>
    <row r="11" spans="1:14" s="35" customFormat="1" ht="37.5" customHeight="1">
      <c r="A11" s="36">
        <v>4</v>
      </c>
      <c r="B11" s="37" t="s">
        <v>29</v>
      </c>
      <c r="C11" s="38" t="s">
        <v>143</v>
      </c>
      <c r="D11" s="24">
        <v>2010</v>
      </c>
      <c r="E11" s="25">
        <v>2012</v>
      </c>
      <c r="F11" s="24" t="s">
        <v>30</v>
      </c>
      <c r="G11" s="26">
        <f t="shared" si="0"/>
        <v>91000</v>
      </c>
      <c r="H11" s="39">
        <v>91000</v>
      </c>
      <c r="I11" s="28"/>
      <c r="J11" s="29"/>
      <c r="K11" s="30"/>
      <c r="L11" s="40" t="s">
        <v>53</v>
      </c>
      <c r="M11" s="3"/>
      <c r="N11" s="3"/>
    </row>
    <row r="12" spans="1:14" s="35" customFormat="1" ht="24" customHeight="1">
      <c r="A12" s="36">
        <v>5</v>
      </c>
      <c r="B12" s="37" t="s">
        <v>29</v>
      </c>
      <c r="C12" s="38" t="s">
        <v>180</v>
      </c>
      <c r="D12" s="24">
        <v>2010</v>
      </c>
      <c r="E12" s="25">
        <v>2010</v>
      </c>
      <c r="F12" s="24" t="s">
        <v>30</v>
      </c>
      <c r="G12" s="26">
        <f t="shared" si="0"/>
        <v>100000</v>
      </c>
      <c r="H12" s="39">
        <v>100000</v>
      </c>
      <c r="I12" s="28"/>
      <c r="J12" s="29"/>
      <c r="K12" s="30"/>
      <c r="L12" s="31" t="s">
        <v>54</v>
      </c>
      <c r="M12" s="3"/>
      <c r="N12" s="3"/>
    </row>
    <row r="13" spans="1:14" s="35" customFormat="1" ht="28.5" customHeight="1">
      <c r="A13" s="36">
        <v>6</v>
      </c>
      <c r="B13" s="37" t="s">
        <v>29</v>
      </c>
      <c r="C13" s="38" t="s">
        <v>55</v>
      </c>
      <c r="D13" s="24">
        <v>2010</v>
      </c>
      <c r="E13" s="25">
        <v>2010</v>
      </c>
      <c r="F13" s="24" t="s">
        <v>30</v>
      </c>
      <c r="G13" s="26">
        <f t="shared" si="0"/>
        <v>30000</v>
      </c>
      <c r="H13" s="39">
        <v>30000</v>
      </c>
      <c r="I13" s="28"/>
      <c r="J13" s="29"/>
      <c r="K13" s="30"/>
      <c r="L13" s="31" t="s">
        <v>56</v>
      </c>
      <c r="M13" s="3"/>
      <c r="N13" s="3"/>
    </row>
    <row r="14" spans="1:14" s="35" customFormat="1" ht="56.25">
      <c r="A14" s="36">
        <v>7</v>
      </c>
      <c r="B14" s="37" t="s">
        <v>29</v>
      </c>
      <c r="C14" s="42" t="s">
        <v>137</v>
      </c>
      <c r="D14" s="24">
        <v>2009</v>
      </c>
      <c r="E14" s="25">
        <v>2010</v>
      </c>
      <c r="F14" s="24" t="s">
        <v>6</v>
      </c>
      <c r="G14" s="26">
        <f t="shared" si="0"/>
        <v>3000000</v>
      </c>
      <c r="H14" s="39">
        <v>1700000</v>
      </c>
      <c r="I14" s="28"/>
      <c r="J14" s="29">
        <v>1300000</v>
      </c>
      <c r="K14" s="30"/>
      <c r="L14" s="40" t="s">
        <v>57</v>
      </c>
      <c r="M14" s="3"/>
      <c r="N14" s="3"/>
    </row>
    <row r="15" spans="1:14" s="35" customFormat="1" ht="30" customHeight="1" thickBot="1">
      <c r="A15" s="36">
        <v>8</v>
      </c>
      <c r="B15" s="37" t="s">
        <v>29</v>
      </c>
      <c r="C15" s="41" t="s">
        <v>45</v>
      </c>
      <c r="D15" s="24">
        <v>2008</v>
      </c>
      <c r="E15" s="25">
        <v>2012</v>
      </c>
      <c r="F15" s="24" t="s">
        <v>30</v>
      </c>
      <c r="G15" s="26">
        <f t="shared" si="0"/>
        <v>30000</v>
      </c>
      <c r="H15" s="39">
        <v>30000</v>
      </c>
      <c r="I15" s="28"/>
      <c r="J15" s="29"/>
      <c r="K15" s="30"/>
      <c r="L15" s="40" t="s">
        <v>56</v>
      </c>
      <c r="M15" s="3"/>
      <c r="N15" s="3"/>
    </row>
    <row r="16" spans="1:14" s="35" customFormat="1" ht="15.75">
      <c r="A16" s="211" t="s">
        <v>31</v>
      </c>
      <c r="B16" s="216"/>
      <c r="C16" s="216"/>
      <c r="D16" s="216"/>
      <c r="E16" s="216"/>
      <c r="F16" s="216"/>
      <c r="G16" s="32">
        <f>SUM(G17:G17)</f>
        <v>250000</v>
      </c>
      <c r="H16" s="33">
        <f>SUM(H17:H17)</f>
        <v>37500</v>
      </c>
      <c r="I16" s="33">
        <f>SUM(I17:I17)</f>
        <v>212500</v>
      </c>
      <c r="J16" s="33">
        <f>SUM(J17:J17)</f>
        <v>0</v>
      </c>
      <c r="K16" s="34">
        <f>SUM(K17)</f>
        <v>0</v>
      </c>
      <c r="L16" s="2"/>
      <c r="M16" s="3"/>
      <c r="N16" s="3"/>
    </row>
    <row r="17" spans="1:14" s="35" customFormat="1" ht="43.5" customHeight="1" thickBot="1">
      <c r="A17" s="44">
        <v>9</v>
      </c>
      <c r="B17" s="45">
        <v>63003</v>
      </c>
      <c r="C17" s="46" t="s">
        <v>26</v>
      </c>
      <c r="D17" s="24">
        <v>2008</v>
      </c>
      <c r="E17" s="25">
        <v>2012</v>
      </c>
      <c r="F17" s="24" t="s">
        <v>6</v>
      </c>
      <c r="G17" s="26">
        <f>SUM(H17:J17)</f>
        <v>250000</v>
      </c>
      <c r="H17" s="39">
        <v>37500</v>
      </c>
      <c r="I17" s="28">
        <v>212500</v>
      </c>
      <c r="J17" s="47"/>
      <c r="K17" s="48"/>
      <c r="L17" s="40" t="s">
        <v>58</v>
      </c>
      <c r="M17" s="3"/>
      <c r="N17" s="3"/>
    </row>
    <row r="18" spans="1:14" s="35" customFormat="1" ht="15.75" customHeight="1">
      <c r="A18" s="211" t="s">
        <v>2</v>
      </c>
      <c r="B18" s="212"/>
      <c r="C18" s="212"/>
      <c r="D18" s="212"/>
      <c r="E18" s="212"/>
      <c r="F18" s="212"/>
      <c r="G18" s="17">
        <f>SUM(G19:G24)</f>
        <v>13620000</v>
      </c>
      <c r="H18" s="33">
        <f>SUM(H19:H24)</f>
        <v>13068017</v>
      </c>
      <c r="I18" s="33">
        <f>SUM(I19:I24)</f>
        <v>0</v>
      </c>
      <c r="J18" s="33">
        <f>SUM(J19:J24)</f>
        <v>551983</v>
      </c>
      <c r="K18" s="34">
        <f>SUM(K19:K24)</f>
        <v>0</v>
      </c>
      <c r="L18" s="2"/>
      <c r="M18" s="3"/>
      <c r="N18" s="3"/>
    </row>
    <row r="19" spans="1:14" s="35" customFormat="1" ht="37.5" customHeight="1">
      <c r="A19" s="36">
        <v>10</v>
      </c>
      <c r="B19" s="49">
        <v>70001</v>
      </c>
      <c r="C19" s="50" t="s">
        <v>147</v>
      </c>
      <c r="D19" s="24">
        <v>2010</v>
      </c>
      <c r="E19" s="25">
        <v>2010</v>
      </c>
      <c r="F19" s="24" t="s">
        <v>3</v>
      </c>
      <c r="G19" s="26">
        <f aca="true" t="shared" si="1" ref="G19:G24">SUM(H19:J19)</f>
        <v>800000</v>
      </c>
      <c r="H19" s="39">
        <v>800000</v>
      </c>
      <c r="I19" s="28"/>
      <c r="J19" s="29"/>
      <c r="K19" s="30"/>
      <c r="L19" s="40" t="s">
        <v>59</v>
      </c>
      <c r="M19" s="3"/>
      <c r="N19" s="3"/>
    </row>
    <row r="20" spans="1:14" s="35" customFormat="1" ht="41.25" customHeight="1">
      <c r="A20" s="36">
        <v>11</v>
      </c>
      <c r="B20" s="49">
        <v>70001</v>
      </c>
      <c r="C20" s="51" t="s">
        <v>14</v>
      </c>
      <c r="D20" s="52">
        <v>2010</v>
      </c>
      <c r="E20" s="53">
        <v>2010</v>
      </c>
      <c r="F20" s="52" t="s">
        <v>3</v>
      </c>
      <c r="G20" s="26">
        <f t="shared" si="1"/>
        <v>2500000</v>
      </c>
      <c r="H20" s="27">
        <v>2500000</v>
      </c>
      <c r="I20" s="54"/>
      <c r="J20" s="78"/>
      <c r="K20" s="79"/>
      <c r="L20" s="31" t="s">
        <v>183</v>
      </c>
      <c r="M20" s="3"/>
      <c r="N20" s="3"/>
    </row>
    <row r="21" spans="1:14" s="35" customFormat="1" ht="37.5" customHeight="1">
      <c r="A21" s="36">
        <v>12</v>
      </c>
      <c r="B21" s="49">
        <v>70001</v>
      </c>
      <c r="C21" s="51" t="s">
        <v>60</v>
      </c>
      <c r="D21" s="52">
        <v>2010</v>
      </c>
      <c r="E21" s="53">
        <v>2010</v>
      </c>
      <c r="F21" s="52" t="s">
        <v>3</v>
      </c>
      <c r="G21" s="26">
        <f t="shared" si="1"/>
        <v>20000</v>
      </c>
      <c r="H21" s="27">
        <v>20000</v>
      </c>
      <c r="I21" s="54"/>
      <c r="J21" s="125"/>
      <c r="K21" s="79"/>
      <c r="L21" s="31" t="s">
        <v>61</v>
      </c>
      <c r="M21" s="3"/>
      <c r="N21" s="3"/>
    </row>
    <row r="22" spans="1:14" s="35" customFormat="1" ht="27.75" customHeight="1">
      <c r="A22" s="36">
        <v>13</v>
      </c>
      <c r="B22" s="49">
        <v>70005</v>
      </c>
      <c r="C22" s="50" t="s">
        <v>62</v>
      </c>
      <c r="D22" s="52">
        <v>2010</v>
      </c>
      <c r="E22" s="53">
        <v>2010</v>
      </c>
      <c r="F22" s="52" t="s">
        <v>34</v>
      </c>
      <c r="G22" s="26">
        <f t="shared" si="1"/>
        <v>40000</v>
      </c>
      <c r="H22" s="27">
        <v>40000</v>
      </c>
      <c r="I22" s="54"/>
      <c r="J22" s="55"/>
      <c r="K22" s="56"/>
      <c r="L22" s="31" t="s">
        <v>63</v>
      </c>
      <c r="M22" s="3"/>
      <c r="N22" s="3"/>
    </row>
    <row r="23" spans="1:14" s="35" customFormat="1" ht="38.25" customHeight="1">
      <c r="A23" s="57">
        <v>14</v>
      </c>
      <c r="B23" s="58">
        <v>70095</v>
      </c>
      <c r="C23" s="59" t="s">
        <v>144</v>
      </c>
      <c r="D23" s="88">
        <v>2004</v>
      </c>
      <c r="E23" s="53">
        <v>2013</v>
      </c>
      <c r="F23" s="126" t="s">
        <v>6</v>
      </c>
      <c r="G23" s="62">
        <f t="shared" si="1"/>
        <v>7500000</v>
      </c>
      <c r="H23" s="39">
        <v>7500000</v>
      </c>
      <c r="I23" s="28"/>
      <c r="J23" s="29"/>
      <c r="K23" s="30"/>
      <c r="L23" s="40" t="s">
        <v>64</v>
      </c>
      <c r="M23" s="3"/>
      <c r="N23" s="3"/>
    </row>
    <row r="24" spans="1:14" s="35" customFormat="1" ht="40.5" customHeight="1" thickBot="1">
      <c r="A24" s="63">
        <v>15</v>
      </c>
      <c r="B24" s="64">
        <v>70095</v>
      </c>
      <c r="C24" s="65" t="s">
        <v>148</v>
      </c>
      <c r="D24" s="66">
        <v>2008</v>
      </c>
      <c r="E24" s="67">
        <v>2010</v>
      </c>
      <c r="F24" s="66" t="s">
        <v>6</v>
      </c>
      <c r="G24" s="68">
        <f t="shared" si="1"/>
        <v>2760000</v>
      </c>
      <c r="H24" s="69">
        <v>2208017</v>
      </c>
      <c r="I24" s="70"/>
      <c r="J24" s="71">
        <v>551983</v>
      </c>
      <c r="K24" s="72"/>
      <c r="L24" s="73" t="s">
        <v>65</v>
      </c>
      <c r="M24" s="3"/>
      <c r="N24" s="3"/>
    </row>
    <row r="25" spans="1:14" s="35" customFormat="1" ht="15.75">
      <c r="A25" s="211" t="s">
        <v>4</v>
      </c>
      <c r="B25" s="212"/>
      <c r="C25" s="212"/>
      <c r="D25" s="212"/>
      <c r="E25" s="212"/>
      <c r="F25" s="212"/>
      <c r="G25" s="32">
        <f>SUM(G26:G26)</f>
        <v>1700000</v>
      </c>
      <c r="H25" s="33">
        <f>SUM(H26:H26)</f>
        <v>1700000</v>
      </c>
      <c r="I25" s="33">
        <f>SUM(I26:I26)</f>
        <v>0</v>
      </c>
      <c r="J25" s="33">
        <f>SUM(J26:J26)</f>
        <v>0</v>
      </c>
      <c r="K25" s="19">
        <f>SUM(K26:K26)</f>
        <v>0</v>
      </c>
      <c r="L25" s="2"/>
      <c r="M25" s="3"/>
      <c r="N25" s="3"/>
    </row>
    <row r="26" spans="1:14" s="35" customFormat="1" ht="30.75" thickBot="1">
      <c r="A26" s="63">
        <v>16</v>
      </c>
      <c r="B26" s="64">
        <v>71095</v>
      </c>
      <c r="C26" s="65" t="s">
        <v>66</v>
      </c>
      <c r="D26" s="66">
        <v>2010</v>
      </c>
      <c r="E26" s="67">
        <v>2010</v>
      </c>
      <c r="F26" s="66" t="s">
        <v>33</v>
      </c>
      <c r="G26" s="68">
        <f>SUM(H26:J26)</f>
        <v>1700000</v>
      </c>
      <c r="H26" s="69">
        <v>1700000</v>
      </c>
      <c r="I26" s="70"/>
      <c r="J26" s="162"/>
      <c r="K26" s="163"/>
      <c r="L26" s="73" t="s">
        <v>67</v>
      </c>
      <c r="M26" s="3"/>
      <c r="N26" s="3"/>
    </row>
    <row r="27" spans="1:14" s="35" customFormat="1" ht="15" thickBot="1">
      <c r="A27" s="195" t="s">
        <v>20</v>
      </c>
      <c r="B27" s="198" t="s">
        <v>21</v>
      </c>
      <c r="C27" s="183" t="s">
        <v>38</v>
      </c>
      <c r="D27" s="202" t="s">
        <v>24</v>
      </c>
      <c r="E27" s="203"/>
      <c r="F27" s="208" t="s">
        <v>22</v>
      </c>
      <c r="G27" s="182" t="s">
        <v>16</v>
      </c>
      <c r="H27" s="183"/>
      <c r="I27" s="183"/>
      <c r="J27" s="183"/>
      <c r="K27" s="184"/>
      <c r="L27" s="185" t="s">
        <v>27</v>
      </c>
      <c r="M27" s="3"/>
      <c r="N27" s="3"/>
    </row>
    <row r="28" spans="1:14" s="35" customFormat="1" ht="15" thickTop="1">
      <c r="A28" s="196"/>
      <c r="B28" s="199"/>
      <c r="C28" s="199"/>
      <c r="D28" s="204"/>
      <c r="E28" s="205"/>
      <c r="F28" s="209"/>
      <c r="G28" s="188" t="s">
        <v>39</v>
      </c>
      <c r="H28" s="190" t="s">
        <v>37</v>
      </c>
      <c r="I28" s="191"/>
      <c r="J28" s="192"/>
      <c r="K28" s="193" t="s">
        <v>40</v>
      </c>
      <c r="L28" s="186"/>
      <c r="M28" s="3"/>
      <c r="N28" s="3"/>
    </row>
    <row r="29" spans="1:14" s="35" customFormat="1" ht="25.5">
      <c r="A29" s="197"/>
      <c r="B29" s="200"/>
      <c r="C29" s="201"/>
      <c r="D29" s="206"/>
      <c r="E29" s="207"/>
      <c r="F29" s="210"/>
      <c r="G29" s="189"/>
      <c r="H29" s="5" t="s">
        <v>17</v>
      </c>
      <c r="I29" s="5" t="s">
        <v>18</v>
      </c>
      <c r="J29" s="6" t="s">
        <v>28</v>
      </c>
      <c r="K29" s="194"/>
      <c r="L29" s="187"/>
      <c r="M29" s="3"/>
      <c r="N29" s="3"/>
    </row>
    <row r="30" spans="1:14" s="35" customFormat="1" ht="15" thickBot="1">
      <c r="A30" s="7">
        <v>1</v>
      </c>
      <c r="B30" s="8">
        <v>2</v>
      </c>
      <c r="C30" s="8">
        <v>3</v>
      </c>
      <c r="D30" s="9">
        <v>4</v>
      </c>
      <c r="E30" s="9">
        <v>5</v>
      </c>
      <c r="F30" s="10">
        <v>6</v>
      </c>
      <c r="G30" s="11">
        <v>7</v>
      </c>
      <c r="H30" s="9">
        <v>8</v>
      </c>
      <c r="I30" s="9">
        <v>9</v>
      </c>
      <c r="J30" s="12">
        <v>10</v>
      </c>
      <c r="K30" s="13">
        <v>11</v>
      </c>
      <c r="L30" s="14">
        <v>12</v>
      </c>
      <c r="M30" s="3"/>
      <c r="N30" s="3"/>
    </row>
    <row r="31" spans="1:14" s="35" customFormat="1" ht="15.75">
      <c r="A31" s="211" t="s">
        <v>8</v>
      </c>
      <c r="B31" s="212"/>
      <c r="C31" s="212"/>
      <c r="D31" s="212"/>
      <c r="E31" s="212"/>
      <c r="F31" s="212"/>
      <c r="G31" s="32">
        <f>SUM(G32:G35)</f>
        <v>1467351</v>
      </c>
      <c r="H31" s="33">
        <f>SUM(H32:H35)</f>
        <v>321253</v>
      </c>
      <c r="I31" s="33">
        <f>SUM(I32:I35)</f>
        <v>1146098</v>
      </c>
      <c r="J31" s="33">
        <f>SUM(J32:J35)</f>
        <v>0</v>
      </c>
      <c r="K31" s="34">
        <f>SUM(K32:K35)</f>
        <v>0</v>
      </c>
      <c r="L31" s="2"/>
      <c r="M31" s="3"/>
      <c r="N31" s="3"/>
    </row>
    <row r="32" spans="1:14" s="35" customFormat="1" ht="42.75" customHeight="1">
      <c r="A32" s="74">
        <v>17</v>
      </c>
      <c r="B32" s="75">
        <v>75023</v>
      </c>
      <c r="C32" s="46" t="s">
        <v>44</v>
      </c>
      <c r="D32" s="24">
        <v>2008</v>
      </c>
      <c r="E32" s="25">
        <v>2010</v>
      </c>
      <c r="F32" s="24" t="s">
        <v>46</v>
      </c>
      <c r="G32" s="26">
        <f>SUM(H32:J32)</f>
        <v>1348351</v>
      </c>
      <c r="H32" s="39">
        <v>202253</v>
      </c>
      <c r="I32" s="28">
        <v>1146098</v>
      </c>
      <c r="J32" s="29"/>
      <c r="K32" s="30"/>
      <c r="L32" s="40" t="s">
        <v>68</v>
      </c>
      <c r="M32" s="3"/>
      <c r="N32" s="3"/>
    </row>
    <row r="33" spans="1:14" s="35" customFormat="1" ht="22.5" customHeight="1">
      <c r="A33" s="76">
        <v>18</v>
      </c>
      <c r="B33" s="77">
        <v>75023</v>
      </c>
      <c r="C33" s="50" t="s">
        <v>69</v>
      </c>
      <c r="D33" s="52">
        <v>2010</v>
      </c>
      <c r="E33" s="53">
        <v>2010</v>
      </c>
      <c r="F33" s="52" t="s">
        <v>35</v>
      </c>
      <c r="G33" s="26">
        <f>SUM(H33:J33)</f>
        <v>80000</v>
      </c>
      <c r="H33" s="27">
        <v>80000</v>
      </c>
      <c r="I33" s="54"/>
      <c r="J33" s="78"/>
      <c r="K33" s="79"/>
      <c r="L33" s="31" t="s">
        <v>70</v>
      </c>
      <c r="M33" s="3"/>
      <c r="N33" s="3"/>
    </row>
    <row r="34" spans="1:14" s="35" customFormat="1" ht="25.5" customHeight="1">
      <c r="A34" s="76">
        <v>19</v>
      </c>
      <c r="B34" s="77">
        <v>75023</v>
      </c>
      <c r="C34" s="50" t="s">
        <v>71</v>
      </c>
      <c r="D34" s="52">
        <v>2010</v>
      </c>
      <c r="E34" s="53">
        <v>2010</v>
      </c>
      <c r="F34" s="52" t="s">
        <v>35</v>
      </c>
      <c r="G34" s="26">
        <f>SUM(H34:J34)</f>
        <v>9000</v>
      </c>
      <c r="H34" s="27">
        <v>9000</v>
      </c>
      <c r="I34" s="54"/>
      <c r="J34" s="78"/>
      <c r="K34" s="79"/>
      <c r="L34" s="31" t="s">
        <v>72</v>
      </c>
      <c r="M34" s="3"/>
      <c r="N34" s="3"/>
    </row>
    <row r="35" spans="1:14" s="35" customFormat="1" ht="28.5" customHeight="1" thickBot="1">
      <c r="A35" s="80">
        <v>20</v>
      </c>
      <c r="B35" s="81">
        <v>75023</v>
      </c>
      <c r="C35" s="65" t="s">
        <v>73</v>
      </c>
      <c r="D35" s="66">
        <v>2010</v>
      </c>
      <c r="E35" s="67">
        <v>2010</v>
      </c>
      <c r="F35" s="66" t="s">
        <v>35</v>
      </c>
      <c r="G35" s="68">
        <f>SUM(H35:J35)</f>
        <v>30000</v>
      </c>
      <c r="H35" s="69">
        <v>30000</v>
      </c>
      <c r="I35" s="70"/>
      <c r="J35" s="71"/>
      <c r="K35" s="72"/>
      <c r="L35" s="73" t="s">
        <v>74</v>
      </c>
      <c r="M35" s="3"/>
      <c r="N35" s="3"/>
    </row>
    <row r="36" spans="1:14" s="35" customFormat="1" ht="15.75">
      <c r="A36" s="178" t="s">
        <v>9</v>
      </c>
      <c r="B36" s="179"/>
      <c r="C36" s="179"/>
      <c r="D36" s="179"/>
      <c r="E36" s="179"/>
      <c r="F36" s="179"/>
      <c r="G36" s="17">
        <f>SUM(G37:G40)</f>
        <v>3045000</v>
      </c>
      <c r="H36" s="33">
        <f>SUM(H37:H40)</f>
        <v>996000</v>
      </c>
      <c r="I36" s="33">
        <f>SUM(I37:I40)</f>
        <v>2049000</v>
      </c>
      <c r="J36" s="33">
        <f>SUM(J37:J40)</f>
        <v>0</v>
      </c>
      <c r="K36" s="34">
        <f>SUM(K37:K40)</f>
        <v>0</v>
      </c>
      <c r="L36" s="2"/>
      <c r="M36" s="3"/>
      <c r="N36" s="3"/>
    </row>
    <row r="37" spans="1:14" s="35" customFormat="1" ht="45.75" customHeight="1">
      <c r="A37" s="127">
        <v>21</v>
      </c>
      <c r="B37" s="128">
        <v>75412</v>
      </c>
      <c r="C37" s="129" t="s">
        <v>41</v>
      </c>
      <c r="D37" s="61">
        <v>2010</v>
      </c>
      <c r="E37" s="61">
        <v>2011</v>
      </c>
      <c r="F37" s="60" t="s">
        <v>13</v>
      </c>
      <c r="G37" s="130">
        <f>SUM(H37:J37)</f>
        <v>1500000</v>
      </c>
      <c r="H37" s="131">
        <v>225000</v>
      </c>
      <c r="I37" s="132">
        <v>1275000</v>
      </c>
      <c r="J37" s="133"/>
      <c r="K37" s="134"/>
      <c r="L37" s="135" t="s">
        <v>75</v>
      </c>
      <c r="M37" s="3"/>
      <c r="N37" s="3"/>
    </row>
    <row r="38" spans="1:14" s="35" customFormat="1" ht="33.75">
      <c r="A38" s="76">
        <v>22</v>
      </c>
      <c r="B38" s="77">
        <v>75412</v>
      </c>
      <c r="C38" s="157" t="s">
        <v>5</v>
      </c>
      <c r="D38" s="53">
        <v>2004</v>
      </c>
      <c r="E38" s="53">
        <v>2010</v>
      </c>
      <c r="F38" s="88" t="s">
        <v>6</v>
      </c>
      <c r="G38" s="26">
        <f>SUM(H38:J38)</f>
        <v>1200000</v>
      </c>
      <c r="H38" s="27">
        <v>681000</v>
      </c>
      <c r="I38" s="54">
        <v>519000</v>
      </c>
      <c r="J38" s="55"/>
      <c r="K38" s="56"/>
      <c r="L38" s="31" t="s">
        <v>139</v>
      </c>
      <c r="M38" s="3"/>
      <c r="N38" s="3"/>
    </row>
    <row r="39" spans="1:14" s="35" customFormat="1" ht="30.75" customHeight="1">
      <c r="A39" s="74">
        <v>23</v>
      </c>
      <c r="B39" s="75">
        <v>75412</v>
      </c>
      <c r="C39" s="158" t="s">
        <v>42</v>
      </c>
      <c r="D39" s="53">
        <v>2010</v>
      </c>
      <c r="E39" s="53">
        <v>2011</v>
      </c>
      <c r="F39" s="136" t="s">
        <v>13</v>
      </c>
      <c r="G39" s="110">
        <f>SUM(H39:J39)</f>
        <v>300000</v>
      </c>
      <c r="H39" s="27">
        <v>45000</v>
      </c>
      <c r="I39" s="54">
        <v>255000</v>
      </c>
      <c r="J39" s="55"/>
      <c r="K39" s="56"/>
      <c r="L39" s="31" t="s">
        <v>76</v>
      </c>
      <c r="M39" s="3"/>
      <c r="N39" s="3"/>
    </row>
    <row r="40" spans="1:14" s="35" customFormat="1" ht="42.75" customHeight="1" thickBot="1">
      <c r="A40" s="74">
        <v>24</v>
      </c>
      <c r="B40" s="75">
        <v>75495</v>
      </c>
      <c r="C40" s="158" t="s">
        <v>149</v>
      </c>
      <c r="D40" s="53">
        <v>2010</v>
      </c>
      <c r="E40" s="53">
        <v>2010</v>
      </c>
      <c r="F40" s="88" t="s">
        <v>6</v>
      </c>
      <c r="G40" s="26">
        <f>SUM(H40:J40)</f>
        <v>45000</v>
      </c>
      <c r="H40" s="27">
        <v>45000</v>
      </c>
      <c r="I40" s="54"/>
      <c r="J40" s="55"/>
      <c r="K40" s="56"/>
      <c r="L40" s="31" t="s">
        <v>77</v>
      </c>
      <c r="M40" s="3"/>
      <c r="N40" s="3"/>
    </row>
    <row r="41" spans="1:14" s="35" customFormat="1" ht="15.75">
      <c r="A41" s="178" t="s">
        <v>78</v>
      </c>
      <c r="B41" s="179"/>
      <c r="C41" s="179"/>
      <c r="D41" s="179"/>
      <c r="E41" s="179"/>
      <c r="F41" s="179"/>
      <c r="G41" s="32">
        <f>SUM(G42:G42)</f>
        <v>150000</v>
      </c>
      <c r="H41" s="43">
        <f>SUM(H42:H42)</f>
        <v>150000</v>
      </c>
      <c r="I41" s="43">
        <f>SUM(I42:I42)</f>
        <v>0</v>
      </c>
      <c r="J41" s="33">
        <f>SUM(J42:J42)</f>
        <v>0</v>
      </c>
      <c r="K41" s="34">
        <f>SUM(K42:K42)</f>
        <v>0</v>
      </c>
      <c r="L41" s="85"/>
      <c r="M41" s="3"/>
      <c r="N41" s="3"/>
    </row>
    <row r="42" spans="1:14" s="35" customFormat="1" ht="28.5" customHeight="1" thickBot="1">
      <c r="A42" s="127">
        <v>25</v>
      </c>
      <c r="B42" s="128">
        <v>75818</v>
      </c>
      <c r="C42" s="129" t="s">
        <v>79</v>
      </c>
      <c r="D42" s="61">
        <v>2010</v>
      </c>
      <c r="E42" s="61">
        <v>2010</v>
      </c>
      <c r="F42" s="60" t="s">
        <v>6</v>
      </c>
      <c r="G42" s="130">
        <f>SUM(H42:J42)</f>
        <v>150000</v>
      </c>
      <c r="H42" s="131">
        <v>150000</v>
      </c>
      <c r="I42" s="132"/>
      <c r="J42" s="133"/>
      <c r="K42" s="134"/>
      <c r="L42" s="135" t="s">
        <v>80</v>
      </c>
      <c r="M42" s="3"/>
      <c r="N42" s="3"/>
    </row>
    <row r="43" spans="1:14" s="86" customFormat="1" ht="15.75">
      <c r="A43" s="178" t="s">
        <v>7</v>
      </c>
      <c r="B43" s="179"/>
      <c r="C43" s="179"/>
      <c r="D43" s="179"/>
      <c r="E43" s="179"/>
      <c r="F43" s="179"/>
      <c r="G43" s="32">
        <f>SUM(G44:G45)</f>
        <v>1250000</v>
      </c>
      <c r="H43" s="43">
        <f>SUM(H44:H45)</f>
        <v>1250000</v>
      </c>
      <c r="I43" s="43">
        <f>SUM(I44:I45)</f>
        <v>0</v>
      </c>
      <c r="J43" s="33">
        <f>SUM(J44:J45)</f>
        <v>0</v>
      </c>
      <c r="K43" s="34">
        <f>SUM(K44:K45)</f>
        <v>0</v>
      </c>
      <c r="L43" s="85"/>
      <c r="M43" s="15"/>
      <c r="N43" s="3"/>
    </row>
    <row r="44" spans="1:14" s="86" customFormat="1" ht="23.25" customHeight="1">
      <c r="A44" s="76">
        <v>26</v>
      </c>
      <c r="B44" s="77">
        <v>80104</v>
      </c>
      <c r="C44" s="50" t="s">
        <v>47</v>
      </c>
      <c r="D44" s="137">
        <v>2008</v>
      </c>
      <c r="E44" s="138">
        <v>2010</v>
      </c>
      <c r="F44" s="139" t="s">
        <v>6</v>
      </c>
      <c r="G44" s="26">
        <f>SUM(H44:J44)</f>
        <v>550000</v>
      </c>
      <c r="H44" s="89">
        <v>550000</v>
      </c>
      <c r="I44" s="54"/>
      <c r="J44" s="90"/>
      <c r="K44" s="79"/>
      <c r="L44" s="31" t="s">
        <v>181</v>
      </c>
      <c r="M44" s="15"/>
      <c r="N44" s="3"/>
    </row>
    <row r="45" spans="1:14" s="86" customFormat="1" ht="27.75" customHeight="1" thickBot="1">
      <c r="A45" s="76">
        <v>27</v>
      </c>
      <c r="B45" s="77">
        <v>80104</v>
      </c>
      <c r="C45" s="50" t="s">
        <v>81</v>
      </c>
      <c r="D45" s="137">
        <v>2009</v>
      </c>
      <c r="E45" s="138">
        <v>2010</v>
      </c>
      <c r="F45" s="139" t="s">
        <v>6</v>
      </c>
      <c r="G45" s="26">
        <f>SUM(H45:J45)</f>
        <v>700000</v>
      </c>
      <c r="H45" s="89">
        <v>700000</v>
      </c>
      <c r="I45" s="54"/>
      <c r="J45" s="90"/>
      <c r="K45" s="79"/>
      <c r="L45" s="31" t="s">
        <v>82</v>
      </c>
      <c r="M45" s="15"/>
      <c r="N45" s="3"/>
    </row>
    <row r="46" spans="1:14" s="86" customFormat="1" ht="15.75">
      <c r="A46" s="178" t="s">
        <v>12</v>
      </c>
      <c r="B46" s="179"/>
      <c r="C46" s="179"/>
      <c r="D46" s="179"/>
      <c r="E46" s="179"/>
      <c r="F46" s="179"/>
      <c r="G46" s="32">
        <f>SUM(G47:G56,G61:G84,G89:G100)</f>
        <v>10400485</v>
      </c>
      <c r="H46" s="161">
        <f>SUM(H47:H56,H61:H84,H89:H100)</f>
        <v>6062320</v>
      </c>
      <c r="I46" s="161">
        <f>SUM(I47:I56,I61:I84,I89:I100)</f>
        <v>4068719</v>
      </c>
      <c r="J46" s="160">
        <f>SUM(J47:J56,J61:J84,J89:J100)</f>
        <v>269446</v>
      </c>
      <c r="K46" s="32">
        <f>SUM(K47:K56,K61:K84,K89:K100)</f>
        <v>1115019</v>
      </c>
      <c r="L46" s="85"/>
      <c r="M46" s="15"/>
      <c r="N46" s="3"/>
    </row>
    <row r="47" spans="1:14" ht="56.25">
      <c r="A47" s="36">
        <v>28</v>
      </c>
      <c r="B47" s="49">
        <v>90001</v>
      </c>
      <c r="C47" s="50" t="s">
        <v>150</v>
      </c>
      <c r="D47" s="53">
        <v>2008</v>
      </c>
      <c r="E47" s="53">
        <v>2010</v>
      </c>
      <c r="F47" s="139" t="s">
        <v>6</v>
      </c>
      <c r="G47" s="26">
        <f>SUM(H47:J47)</f>
        <v>5514180</v>
      </c>
      <c r="H47" s="89">
        <v>2972320</v>
      </c>
      <c r="I47" s="54">
        <v>2541860</v>
      </c>
      <c r="J47" s="90"/>
      <c r="K47" s="79"/>
      <c r="L47" s="31" t="s">
        <v>83</v>
      </c>
      <c r="M47" s="3"/>
      <c r="N47" s="3"/>
    </row>
    <row r="48" spans="1:14" ht="51.75" customHeight="1">
      <c r="A48" s="140">
        <v>29</v>
      </c>
      <c r="B48" s="141">
        <v>90001</v>
      </c>
      <c r="C48" s="142" t="s">
        <v>145</v>
      </c>
      <c r="D48" s="61">
        <v>2008</v>
      </c>
      <c r="E48" s="61">
        <v>2010</v>
      </c>
      <c r="F48" s="82" t="s">
        <v>6</v>
      </c>
      <c r="G48" s="62">
        <f>SUM(H48:J48)</f>
        <v>600000</v>
      </c>
      <c r="H48" s="83">
        <v>600000</v>
      </c>
      <c r="I48" s="28"/>
      <c r="J48" s="84"/>
      <c r="K48" s="30"/>
      <c r="L48" s="40" t="s">
        <v>84</v>
      </c>
      <c r="M48" s="3"/>
      <c r="N48" s="3"/>
    </row>
    <row r="49" spans="1:14" ht="37.5" customHeight="1">
      <c r="A49" s="36">
        <v>30</v>
      </c>
      <c r="B49" s="49">
        <v>90001</v>
      </c>
      <c r="C49" s="41" t="s">
        <v>85</v>
      </c>
      <c r="D49" s="49">
        <v>2010</v>
      </c>
      <c r="E49" s="49">
        <v>2010</v>
      </c>
      <c r="F49" s="87" t="s">
        <v>6</v>
      </c>
      <c r="G49" s="62">
        <f>SUM(H49:J49)</f>
        <v>150000</v>
      </c>
      <c r="H49" s="83">
        <v>150000</v>
      </c>
      <c r="I49" s="28"/>
      <c r="J49" s="84"/>
      <c r="K49" s="30"/>
      <c r="L49" s="40" t="s">
        <v>86</v>
      </c>
      <c r="M49" s="3"/>
      <c r="N49" s="3"/>
    </row>
    <row r="50" spans="1:14" ht="37.5" customHeight="1">
      <c r="A50" s="44">
        <v>31</v>
      </c>
      <c r="B50" s="45">
        <v>90001</v>
      </c>
      <c r="C50" s="143" t="s">
        <v>151</v>
      </c>
      <c r="D50" s="45">
        <v>2008</v>
      </c>
      <c r="E50" s="45">
        <v>2010</v>
      </c>
      <c r="F50" s="87" t="s">
        <v>6</v>
      </c>
      <c r="G50" s="26">
        <f>SUM(H50:J50)</f>
        <v>1500000</v>
      </c>
      <c r="H50" s="83">
        <v>1500000</v>
      </c>
      <c r="I50" s="54"/>
      <c r="J50" s="84"/>
      <c r="K50" s="79"/>
      <c r="L50" s="40" t="s">
        <v>136</v>
      </c>
      <c r="M50" s="3"/>
      <c r="N50" s="3"/>
    </row>
    <row r="51" spans="1:14" ht="37.5" customHeight="1">
      <c r="A51" s="44">
        <v>32</v>
      </c>
      <c r="B51" s="45">
        <v>90011</v>
      </c>
      <c r="C51" s="91" t="s">
        <v>87</v>
      </c>
      <c r="D51" s="45">
        <v>2010</v>
      </c>
      <c r="E51" s="45">
        <v>2010</v>
      </c>
      <c r="F51" s="87" t="s">
        <v>32</v>
      </c>
      <c r="G51" s="26"/>
      <c r="H51" s="83"/>
      <c r="I51" s="54"/>
      <c r="J51" s="84"/>
      <c r="K51" s="79">
        <v>100000</v>
      </c>
      <c r="L51" s="40" t="s">
        <v>88</v>
      </c>
      <c r="M51" s="3"/>
      <c r="N51" s="3"/>
    </row>
    <row r="52" spans="1:14" ht="37.5" customHeight="1">
      <c r="A52" s="44">
        <v>33</v>
      </c>
      <c r="B52" s="49">
        <v>90011</v>
      </c>
      <c r="C52" s="59" t="s">
        <v>89</v>
      </c>
      <c r="D52" s="45">
        <v>2010</v>
      </c>
      <c r="E52" s="45">
        <v>2010</v>
      </c>
      <c r="F52" s="88" t="s">
        <v>23</v>
      </c>
      <c r="G52" s="26"/>
      <c r="H52" s="83"/>
      <c r="I52" s="54"/>
      <c r="J52" s="84"/>
      <c r="K52" s="79">
        <v>35000</v>
      </c>
      <c r="L52" s="40" t="s">
        <v>90</v>
      </c>
      <c r="M52" s="3"/>
      <c r="N52" s="3"/>
    </row>
    <row r="53" spans="1:14" ht="35.25" customHeight="1">
      <c r="A53" s="44">
        <v>34</v>
      </c>
      <c r="B53" s="49">
        <v>90011</v>
      </c>
      <c r="C53" s="59" t="s">
        <v>91</v>
      </c>
      <c r="D53" s="45">
        <v>2010</v>
      </c>
      <c r="E53" s="45">
        <v>2010</v>
      </c>
      <c r="F53" s="88" t="s">
        <v>23</v>
      </c>
      <c r="G53" s="26"/>
      <c r="H53" s="83"/>
      <c r="I53" s="54"/>
      <c r="J53" s="84"/>
      <c r="K53" s="79">
        <v>219600</v>
      </c>
      <c r="L53" s="40" t="s">
        <v>92</v>
      </c>
      <c r="M53" s="3"/>
      <c r="N53" s="3"/>
    </row>
    <row r="54" spans="1:14" ht="35.25" customHeight="1">
      <c r="A54" s="36">
        <v>35</v>
      </c>
      <c r="B54" s="49">
        <v>90011</v>
      </c>
      <c r="C54" s="50" t="s">
        <v>152</v>
      </c>
      <c r="D54" s="49">
        <v>2010</v>
      </c>
      <c r="E54" s="49">
        <v>2010</v>
      </c>
      <c r="F54" s="88" t="s">
        <v>23</v>
      </c>
      <c r="G54" s="26"/>
      <c r="H54" s="89"/>
      <c r="I54" s="54"/>
      <c r="J54" s="90"/>
      <c r="K54" s="79">
        <v>4000</v>
      </c>
      <c r="L54" s="31" t="s">
        <v>93</v>
      </c>
      <c r="M54" s="3"/>
      <c r="N54" s="3"/>
    </row>
    <row r="55" spans="1:14" ht="36.75" customHeight="1">
      <c r="A55" s="36">
        <v>36</v>
      </c>
      <c r="B55" s="49">
        <v>90011</v>
      </c>
      <c r="C55" s="50" t="s">
        <v>153</v>
      </c>
      <c r="D55" s="49">
        <v>2010</v>
      </c>
      <c r="E55" s="49">
        <v>2010</v>
      </c>
      <c r="F55" s="88" t="s">
        <v>23</v>
      </c>
      <c r="G55" s="26"/>
      <c r="H55" s="89"/>
      <c r="I55" s="54"/>
      <c r="J55" s="90"/>
      <c r="K55" s="79">
        <v>5000</v>
      </c>
      <c r="L55" s="31" t="s">
        <v>94</v>
      </c>
      <c r="M55" s="3"/>
      <c r="N55" s="3"/>
    </row>
    <row r="56" spans="1:14" ht="39" customHeight="1" thickBot="1">
      <c r="A56" s="63">
        <v>37</v>
      </c>
      <c r="B56" s="64">
        <v>90011</v>
      </c>
      <c r="C56" s="65" t="s">
        <v>154</v>
      </c>
      <c r="D56" s="64">
        <v>2010</v>
      </c>
      <c r="E56" s="64">
        <v>2010</v>
      </c>
      <c r="F56" s="94" t="s">
        <v>23</v>
      </c>
      <c r="G56" s="68"/>
      <c r="H56" s="95"/>
      <c r="I56" s="70"/>
      <c r="J56" s="96"/>
      <c r="K56" s="72">
        <v>12500</v>
      </c>
      <c r="L56" s="73" t="s">
        <v>95</v>
      </c>
      <c r="M56" s="3"/>
      <c r="N56" s="3"/>
    </row>
    <row r="57" spans="1:14" ht="15" thickBot="1">
      <c r="A57" s="195" t="s">
        <v>20</v>
      </c>
      <c r="B57" s="198" t="s">
        <v>21</v>
      </c>
      <c r="C57" s="183" t="s">
        <v>38</v>
      </c>
      <c r="D57" s="202" t="s">
        <v>24</v>
      </c>
      <c r="E57" s="203"/>
      <c r="F57" s="208" t="s">
        <v>22</v>
      </c>
      <c r="G57" s="182" t="s">
        <v>16</v>
      </c>
      <c r="H57" s="183"/>
      <c r="I57" s="183"/>
      <c r="J57" s="183"/>
      <c r="K57" s="184"/>
      <c r="L57" s="185" t="s">
        <v>27</v>
      </c>
      <c r="M57" s="3"/>
      <c r="N57" s="3"/>
    </row>
    <row r="58" spans="1:14" ht="15" thickTop="1">
      <c r="A58" s="196"/>
      <c r="B58" s="199"/>
      <c r="C58" s="199"/>
      <c r="D58" s="204"/>
      <c r="E58" s="205"/>
      <c r="F58" s="209"/>
      <c r="G58" s="188" t="s">
        <v>39</v>
      </c>
      <c r="H58" s="190" t="s">
        <v>37</v>
      </c>
      <c r="I58" s="191"/>
      <c r="J58" s="192"/>
      <c r="K58" s="193" t="s">
        <v>40</v>
      </c>
      <c r="L58" s="186"/>
      <c r="M58" s="3"/>
      <c r="N58" s="3"/>
    </row>
    <row r="59" spans="1:14" ht="25.5">
      <c r="A59" s="197"/>
      <c r="B59" s="200"/>
      <c r="C59" s="201"/>
      <c r="D59" s="206"/>
      <c r="E59" s="207"/>
      <c r="F59" s="210"/>
      <c r="G59" s="189"/>
      <c r="H59" s="5" t="s">
        <v>17</v>
      </c>
      <c r="I59" s="5" t="s">
        <v>18</v>
      </c>
      <c r="J59" s="6" t="s">
        <v>28</v>
      </c>
      <c r="K59" s="194"/>
      <c r="L59" s="187"/>
      <c r="M59" s="3"/>
      <c r="N59" s="3"/>
    </row>
    <row r="60" spans="1:14" ht="15" thickBot="1">
      <c r="A60" s="7">
        <v>1</v>
      </c>
      <c r="B60" s="8">
        <v>2</v>
      </c>
      <c r="C60" s="8">
        <v>3</v>
      </c>
      <c r="D60" s="9">
        <v>4</v>
      </c>
      <c r="E60" s="9">
        <v>5</v>
      </c>
      <c r="F60" s="10">
        <v>6</v>
      </c>
      <c r="G60" s="11">
        <v>7</v>
      </c>
      <c r="H60" s="9">
        <v>8</v>
      </c>
      <c r="I60" s="9">
        <v>9</v>
      </c>
      <c r="J60" s="12">
        <v>10</v>
      </c>
      <c r="K60" s="13">
        <v>11</v>
      </c>
      <c r="L60" s="14">
        <v>12</v>
      </c>
      <c r="M60" s="3"/>
      <c r="N60" s="3"/>
    </row>
    <row r="61" spans="1:14" ht="31.5" customHeight="1">
      <c r="A61" s="44">
        <v>38</v>
      </c>
      <c r="B61" s="49">
        <v>90011</v>
      </c>
      <c r="C61" s="50" t="s">
        <v>155</v>
      </c>
      <c r="D61" s="45">
        <v>2010</v>
      </c>
      <c r="E61" s="45">
        <v>2010</v>
      </c>
      <c r="F61" s="88" t="s">
        <v>23</v>
      </c>
      <c r="G61" s="26"/>
      <c r="H61" s="83"/>
      <c r="I61" s="54"/>
      <c r="J61" s="84"/>
      <c r="K61" s="79">
        <v>10000</v>
      </c>
      <c r="L61" s="40" t="s">
        <v>96</v>
      </c>
      <c r="M61" s="3"/>
      <c r="N61" s="3"/>
    </row>
    <row r="62" spans="1:14" ht="31.5" customHeight="1">
      <c r="A62" s="36">
        <v>39</v>
      </c>
      <c r="B62" s="49">
        <v>90011</v>
      </c>
      <c r="C62" s="50" t="s">
        <v>97</v>
      </c>
      <c r="D62" s="49">
        <v>2010</v>
      </c>
      <c r="E62" s="49">
        <v>2010</v>
      </c>
      <c r="F62" s="88" t="s">
        <v>23</v>
      </c>
      <c r="G62" s="26"/>
      <c r="H62" s="89"/>
      <c r="I62" s="54"/>
      <c r="J62" s="90"/>
      <c r="K62" s="79">
        <v>10000</v>
      </c>
      <c r="L62" s="31" t="s">
        <v>96</v>
      </c>
      <c r="M62" s="3"/>
      <c r="N62" s="3"/>
    </row>
    <row r="63" spans="1:14" ht="31.5" customHeight="1">
      <c r="A63" s="140">
        <v>40</v>
      </c>
      <c r="B63" s="58">
        <v>90011</v>
      </c>
      <c r="C63" s="59" t="s">
        <v>156</v>
      </c>
      <c r="D63" s="141">
        <v>2010</v>
      </c>
      <c r="E63" s="141">
        <v>2010</v>
      </c>
      <c r="F63" s="87" t="s">
        <v>23</v>
      </c>
      <c r="G63" s="62"/>
      <c r="H63" s="83"/>
      <c r="I63" s="28"/>
      <c r="J63" s="84"/>
      <c r="K63" s="30">
        <v>17250</v>
      </c>
      <c r="L63" s="40" t="s">
        <v>98</v>
      </c>
      <c r="M63" s="3"/>
      <c r="N63" s="3"/>
    </row>
    <row r="64" spans="1:14" ht="31.5" customHeight="1">
      <c r="A64" s="36">
        <v>41</v>
      </c>
      <c r="B64" s="49">
        <v>90011</v>
      </c>
      <c r="C64" s="50" t="s">
        <v>99</v>
      </c>
      <c r="D64" s="49">
        <v>2010</v>
      </c>
      <c r="E64" s="49">
        <v>2010</v>
      </c>
      <c r="F64" s="88" t="s">
        <v>23</v>
      </c>
      <c r="G64" s="26"/>
      <c r="H64" s="89"/>
      <c r="I64" s="54"/>
      <c r="J64" s="90"/>
      <c r="K64" s="79">
        <v>16632</v>
      </c>
      <c r="L64" s="31" t="s">
        <v>100</v>
      </c>
      <c r="M64" s="3"/>
      <c r="N64" s="3"/>
    </row>
    <row r="65" spans="1:14" ht="31.5" customHeight="1">
      <c r="A65" s="36">
        <v>42</v>
      </c>
      <c r="B65" s="49">
        <v>90011</v>
      </c>
      <c r="C65" s="50" t="s">
        <v>157</v>
      </c>
      <c r="D65" s="49">
        <v>2010</v>
      </c>
      <c r="E65" s="49">
        <v>2010</v>
      </c>
      <c r="F65" s="88" t="s">
        <v>23</v>
      </c>
      <c r="G65" s="26"/>
      <c r="H65" s="89"/>
      <c r="I65" s="54"/>
      <c r="J65" s="90"/>
      <c r="K65" s="93">
        <v>23500</v>
      </c>
      <c r="L65" s="31" t="s">
        <v>101</v>
      </c>
      <c r="M65" s="3"/>
      <c r="N65" s="3"/>
    </row>
    <row r="66" spans="1:14" ht="31.5" customHeight="1">
      <c r="A66" s="57">
        <v>43</v>
      </c>
      <c r="B66" s="58">
        <v>90011</v>
      </c>
      <c r="C66" s="59" t="s">
        <v>178</v>
      </c>
      <c r="D66" s="58">
        <v>2010</v>
      </c>
      <c r="E66" s="58">
        <v>2010</v>
      </c>
      <c r="F66" s="87" t="s">
        <v>23</v>
      </c>
      <c r="G66" s="62"/>
      <c r="H66" s="83"/>
      <c r="I66" s="28"/>
      <c r="J66" s="84"/>
      <c r="K66" s="100">
        <v>18450</v>
      </c>
      <c r="L66" s="40" t="s">
        <v>102</v>
      </c>
      <c r="M66" s="3"/>
      <c r="N66" s="3"/>
    </row>
    <row r="67" spans="1:14" ht="31.5" customHeight="1">
      <c r="A67" s="57">
        <v>44</v>
      </c>
      <c r="B67" s="58">
        <v>90011</v>
      </c>
      <c r="C67" s="59" t="s">
        <v>179</v>
      </c>
      <c r="D67" s="141">
        <v>2010</v>
      </c>
      <c r="E67" s="141">
        <v>2010</v>
      </c>
      <c r="F67" s="87" t="s">
        <v>23</v>
      </c>
      <c r="G67" s="62"/>
      <c r="H67" s="83"/>
      <c r="I67" s="28"/>
      <c r="J67" s="84"/>
      <c r="K67" s="100">
        <v>7500</v>
      </c>
      <c r="L67" s="40" t="s">
        <v>103</v>
      </c>
      <c r="M67" s="3"/>
      <c r="N67" s="3"/>
    </row>
    <row r="68" spans="1:14" ht="31.5" customHeight="1">
      <c r="A68" s="36">
        <v>45</v>
      </c>
      <c r="B68" s="49">
        <v>90011</v>
      </c>
      <c r="C68" s="50" t="s">
        <v>158</v>
      </c>
      <c r="D68" s="45">
        <v>2010</v>
      </c>
      <c r="E68" s="45">
        <v>2010</v>
      </c>
      <c r="F68" s="88" t="s">
        <v>23</v>
      </c>
      <c r="G68" s="26"/>
      <c r="H68" s="89"/>
      <c r="I68" s="54"/>
      <c r="J68" s="90"/>
      <c r="K68" s="93">
        <v>3000</v>
      </c>
      <c r="L68" s="31" t="s">
        <v>104</v>
      </c>
      <c r="M68" s="3"/>
      <c r="N68" s="3"/>
    </row>
    <row r="69" spans="1:14" ht="31.5" customHeight="1">
      <c r="A69" s="36">
        <v>46</v>
      </c>
      <c r="B69" s="49">
        <v>90011</v>
      </c>
      <c r="C69" s="50" t="s">
        <v>159</v>
      </c>
      <c r="D69" s="45">
        <v>2010</v>
      </c>
      <c r="E69" s="45">
        <v>2010</v>
      </c>
      <c r="F69" s="97" t="s">
        <v>23</v>
      </c>
      <c r="G69" s="26"/>
      <c r="H69" s="89"/>
      <c r="I69" s="54"/>
      <c r="J69" s="90"/>
      <c r="K69" s="93">
        <v>6000</v>
      </c>
      <c r="L69" s="31" t="s">
        <v>105</v>
      </c>
      <c r="M69" s="3"/>
      <c r="N69" s="3"/>
    </row>
    <row r="70" spans="1:14" ht="31.5" customHeight="1">
      <c r="A70" s="36">
        <v>47</v>
      </c>
      <c r="B70" s="49">
        <v>90011</v>
      </c>
      <c r="C70" s="50" t="s">
        <v>160</v>
      </c>
      <c r="D70" s="45">
        <v>2010</v>
      </c>
      <c r="E70" s="45">
        <v>2010</v>
      </c>
      <c r="F70" s="97" t="s">
        <v>23</v>
      </c>
      <c r="G70" s="26"/>
      <c r="H70" s="89"/>
      <c r="I70" s="54"/>
      <c r="J70" s="90"/>
      <c r="K70" s="93">
        <v>9000</v>
      </c>
      <c r="L70" s="31" t="s">
        <v>106</v>
      </c>
      <c r="M70" s="3"/>
      <c r="N70" s="3"/>
    </row>
    <row r="71" spans="1:14" ht="31.5" customHeight="1">
      <c r="A71" s="36">
        <v>48</v>
      </c>
      <c r="B71" s="49">
        <v>90011</v>
      </c>
      <c r="C71" s="50" t="s">
        <v>162</v>
      </c>
      <c r="D71" s="45">
        <v>2010</v>
      </c>
      <c r="E71" s="45">
        <v>2010</v>
      </c>
      <c r="F71" s="97" t="s">
        <v>23</v>
      </c>
      <c r="G71" s="26"/>
      <c r="H71" s="89"/>
      <c r="I71" s="54"/>
      <c r="J71" s="90"/>
      <c r="K71" s="93">
        <v>18000</v>
      </c>
      <c r="L71" s="31" t="s">
        <v>107</v>
      </c>
      <c r="M71" s="3"/>
      <c r="N71" s="3"/>
    </row>
    <row r="72" spans="1:14" ht="31.5" customHeight="1">
      <c r="A72" s="36">
        <v>49</v>
      </c>
      <c r="B72" s="49">
        <v>90011</v>
      </c>
      <c r="C72" s="50" t="s">
        <v>161</v>
      </c>
      <c r="D72" s="45">
        <v>2010</v>
      </c>
      <c r="E72" s="45">
        <v>2010</v>
      </c>
      <c r="F72" s="97" t="s">
        <v>23</v>
      </c>
      <c r="G72" s="26"/>
      <c r="H72" s="89"/>
      <c r="I72" s="54"/>
      <c r="J72" s="90"/>
      <c r="K72" s="93">
        <v>7500</v>
      </c>
      <c r="L72" s="31" t="s">
        <v>103</v>
      </c>
      <c r="M72" s="3"/>
      <c r="N72" s="3"/>
    </row>
    <row r="73" spans="1:14" ht="31.5" customHeight="1">
      <c r="A73" s="57">
        <v>50</v>
      </c>
      <c r="B73" s="49">
        <v>90011</v>
      </c>
      <c r="C73" s="50" t="s">
        <v>163</v>
      </c>
      <c r="D73" s="45">
        <v>2010</v>
      </c>
      <c r="E73" s="45">
        <v>2010</v>
      </c>
      <c r="F73" s="97" t="s">
        <v>23</v>
      </c>
      <c r="G73" s="62"/>
      <c r="H73" s="83"/>
      <c r="I73" s="28"/>
      <c r="J73" s="84"/>
      <c r="K73" s="100">
        <v>3500</v>
      </c>
      <c r="L73" s="31" t="s">
        <v>108</v>
      </c>
      <c r="M73" s="3"/>
      <c r="N73" s="3"/>
    </row>
    <row r="74" spans="1:14" ht="31.5" customHeight="1">
      <c r="A74" s="57">
        <v>51</v>
      </c>
      <c r="B74" s="58">
        <v>90011</v>
      </c>
      <c r="C74" s="50" t="s">
        <v>164</v>
      </c>
      <c r="D74" s="45">
        <v>2010</v>
      </c>
      <c r="E74" s="45">
        <v>2010</v>
      </c>
      <c r="F74" s="99" t="s">
        <v>6</v>
      </c>
      <c r="G74" s="62"/>
      <c r="H74" s="83"/>
      <c r="I74" s="28"/>
      <c r="J74" s="84"/>
      <c r="K74" s="100">
        <v>5646</v>
      </c>
      <c r="L74" s="40" t="s">
        <v>109</v>
      </c>
      <c r="M74" s="3"/>
      <c r="N74" s="3"/>
    </row>
    <row r="75" spans="1:14" ht="31.5" customHeight="1">
      <c r="A75" s="57">
        <v>52</v>
      </c>
      <c r="B75" s="58">
        <v>90011</v>
      </c>
      <c r="C75" s="98" t="s">
        <v>165</v>
      </c>
      <c r="D75" s="45">
        <v>2010</v>
      </c>
      <c r="E75" s="45">
        <v>2010</v>
      </c>
      <c r="F75" s="99" t="s">
        <v>23</v>
      </c>
      <c r="G75" s="62"/>
      <c r="H75" s="83"/>
      <c r="I75" s="28"/>
      <c r="J75" s="84"/>
      <c r="K75" s="100">
        <v>28000</v>
      </c>
      <c r="L75" s="40" t="s">
        <v>110</v>
      </c>
      <c r="M75" s="3"/>
      <c r="N75" s="3"/>
    </row>
    <row r="76" spans="1:14" ht="31.5" customHeight="1">
      <c r="A76" s="36">
        <v>53</v>
      </c>
      <c r="B76" s="49">
        <v>90011</v>
      </c>
      <c r="C76" s="101" t="s">
        <v>182</v>
      </c>
      <c r="D76" s="45">
        <v>2010</v>
      </c>
      <c r="E76" s="45">
        <v>2010</v>
      </c>
      <c r="F76" s="97" t="s">
        <v>23</v>
      </c>
      <c r="G76" s="26"/>
      <c r="H76" s="89"/>
      <c r="I76" s="54"/>
      <c r="J76" s="90"/>
      <c r="K76" s="93">
        <v>13115</v>
      </c>
      <c r="L76" s="31" t="s">
        <v>111</v>
      </c>
      <c r="M76" s="3"/>
      <c r="N76" s="3"/>
    </row>
    <row r="77" spans="1:14" ht="31.5" customHeight="1">
      <c r="A77" s="44">
        <v>54</v>
      </c>
      <c r="B77" s="49">
        <v>90011</v>
      </c>
      <c r="C77" s="50" t="s">
        <v>166</v>
      </c>
      <c r="D77" s="45">
        <v>2010</v>
      </c>
      <c r="E77" s="45">
        <v>2010</v>
      </c>
      <c r="F77" s="97" t="s">
        <v>23</v>
      </c>
      <c r="G77" s="26"/>
      <c r="H77" s="83"/>
      <c r="I77" s="54"/>
      <c r="J77" s="84"/>
      <c r="K77" s="93">
        <v>2562</v>
      </c>
      <c r="L77" s="40" t="s">
        <v>112</v>
      </c>
      <c r="M77" s="3"/>
      <c r="N77" s="3"/>
    </row>
    <row r="78" spans="1:14" ht="31.5" customHeight="1">
      <c r="A78" s="44">
        <v>55</v>
      </c>
      <c r="B78" s="49">
        <v>90011</v>
      </c>
      <c r="C78" s="50" t="s">
        <v>167</v>
      </c>
      <c r="D78" s="45">
        <v>2010</v>
      </c>
      <c r="E78" s="45">
        <v>2010</v>
      </c>
      <c r="F78" s="97" t="s">
        <v>23</v>
      </c>
      <c r="G78" s="26"/>
      <c r="H78" s="83"/>
      <c r="I78" s="54"/>
      <c r="J78" s="84"/>
      <c r="K78" s="93">
        <v>22190</v>
      </c>
      <c r="L78" s="40" t="s">
        <v>113</v>
      </c>
      <c r="M78" s="3"/>
      <c r="N78" s="3"/>
    </row>
    <row r="79" spans="1:14" ht="31.5" customHeight="1">
      <c r="A79" s="44">
        <v>56</v>
      </c>
      <c r="B79" s="49">
        <v>90011</v>
      </c>
      <c r="C79" s="50" t="s">
        <v>168</v>
      </c>
      <c r="D79" s="45">
        <v>2010</v>
      </c>
      <c r="E79" s="45">
        <v>2010</v>
      </c>
      <c r="F79" s="97" t="s">
        <v>23</v>
      </c>
      <c r="G79" s="26"/>
      <c r="H79" s="83"/>
      <c r="I79" s="54"/>
      <c r="J79" s="84"/>
      <c r="K79" s="93">
        <v>8000</v>
      </c>
      <c r="L79" s="40" t="s">
        <v>114</v>
      </c>
      <c r="M79" s="3"/>
      <c r="N79" s="3"/>
    </row>
    <row r="80" spans="1:14" ht="31.5" customHeight="1">
      <c r="A80" s="44">
        <v>57</v>
      </c>
      <c r="B80" s="49">
        <v>90011</v>
      </c>
      <c r="C80" s="50" t="s">
        <v>169</v>
      </c>
      <c r="D80" s="45">
        <v>2010</v>
      </c>
      <c r="E80" s="45">
        <v>2010</v>
      </c>
      <c r="F80" s="97" t="s">
        <v>23</v>
      </c>
      <c r="G80" s="26"/>
      <c r="H80" s="89"/>
      <c r="I80" s="54"/>
      <c r="J80" s="90"/>
      <c r="K80" s="93">
        <v>18900</v>
      </c>
      <c r="L80" s="31" t="s">
        <v>115</v>
      </c>
      <c r="M80" s="3"/>
      <c r="N80" s="3"/>
    </row>
    <row r="81" spans="1:14" ht="31.5" customHeight="1">
      <c r="A81" s="36">
        <v>58</v>
      </c>
      <c r="B81" s="49">
        <v>90011</v>
      </c>
      <c r="C81" s="50" t="s">
        <v>171</v>
      </c>
      <c r="D81" s="49">
        <v>2010</v>
      </c>
      <c r="E81" s="49">
        <v>2010</v>
      </c>
      <c r="F81" s="97" t="s">
        <v>23</v>
      </c>
      <c r="G81" s="26"/>
      <c r="H81" s="89"/>
      <c r="I81" s="54"/>
      <c r="J81" s="90"/>
      <c r="K81" s="93">
        <v>17080</v>
      </c>
      <c r="L81" s="31" t="s">
        <v>116</v>
      </c>
      <c r="M81" s="3"/>
      <c r="N81" s="3"/>
    </row>
    <row r="82" spans="1:14" ht="31.5" customHeight="1">
      <c r="A82" s="36">
        <v>59</v>
      </c>
      <c r="B82" s="49">
        <v>90011</v>
      </c>
      <c r="C82" s="50" t="s">
        <v>170</v>
      </c>
      <c r="D82" s="49">
        <v>2010</v>
      </c>
      <c r="E82" s="49">
        <v>2010</v>
      </c>
      <c r="F82" s="97" t="s">
        <v>23</v>
      </c>
      <c r="G82" s="26"/>
      <c r="H82" s="89"/>
      <c r="I82" s="54"/>
      <c r="J82" s="90"/>
      <c r="K82" s="93">
        <v>40000</v>
      </c>
      <c r="L82" s="31" t="s">
        <v>117</v>
      </c>
      <c r="M82" s="3"/>
      <c r="N82" s="3"/>
    </row>
    <row r="83" spans="1:14" ht="31.5" customHeight="1">
      <c r="A83" s="36">
        <v>60</v>
      </c>
      <c r="B83" s="49">
        <v>90011</v>
      </c>
      <c r="C83" s="50" t="s">
        <v>172</v>
      </c>
      <c r="D83" s="49">
        <v>2010</v>
      </c>
      <c r="E83" s="49">
        <v>2010</v>
      </c>
      <c r="F83" s="97" t="s">
        <v>23</v>
      </c>
      <c r="G83" s="26"/>
      <c r="H83" s="89"/>
      <c r="I83" s="54"/>
      <c r="J83" s="90"/>
      <c r="K83" s="144">
        <v>5000</v>
      </c>
      <c r="L83" s="31" t="s">
        <v>94</v>
      </c>
      <c r="M83" s="3"/>
      <c r="N83" s="3"/>
    </row>
    <row r="84" spans="1:14" ht="31.5" customHeight="1" thickBot="1">
      <c r="A84" s="164">
        <v>61</v>
      </c>
      <c r="B84" s="165">
        <v>90011</v>
      </c>
      <c r="C84" s="166" t="s">
        <v>173</v>
      </c>
      <c r="D84" s="165">
        <v>2010</v>
      </c>
      <c r="E84" s="165">
        <v>2010</v>
      </c>
      <c r="F84" s="167" t="s">
        <v>23</v>
      </c>
      <c r="G84" s="168"/>
      <c r="H84" s="169"/>
      <c r="I84" s="170"/>
      <c r="J84" s="171"/>
      <c r="K84" s="172">
        <v>10000</v>
      </c>
      <c r="L84" s="173" t="s">
        <v>96</v>
      </c>
      <c r="M84" s="3"/>
      <c r="N84" s="3"/>
    </row>
    <row r="85" spans="1:14" ht="15" thickBot="1">
      <c r="A85" s="195" t="s">
        <v>20</v>
      </c>
      <c r="B85" s="198" t="s">
        <v>21</v>
      </c>
      <c r="C85" s="183" t="s">
        <v>38</v>
      </c>
      <c r="D85" s="202" t="s">
        <v>24</v>
      </c>
      <c r="E85" s="203"/>
      <c r="F85" s="208" t="s">
        <v>22</v>
      </c>
      <c r="G85" s="182" t="s">
        <v>16</v>
      </c>
      <c r="H85" s="183"/>
      <c r="I85" s="183"/>
      <c r="J85" s="183"/>
      <c r="K85" s="184"/>
      <c r="L85" s="185" t="s">
        <v>27</v>
      </c>
      <c r="M85" s="3"/>
      <c r="N85" s="3"/>
    </row>
    <row r="86" spans="1:14" ht="15" thickTop="1">
      <c r="A86" s="196"/>
      <c r="B86" s="199"/>
      <c r="C86" s="199"/>
      <c r="D86" s="204"/>
      <c r="E86" s="205"/>
      <c r="F86" s="209"/>
      <c r="G86" s="188" t="s">
        <v>39</v>
      </c>
      <c r="H86" s="190" t="s">
        <v>37</v>
      </c>
      <c r="I86" s="191"/>
      <c r="J86" s="192"/>
      <c r="K86" s="193" t="s">
        <v>40</v>
      </c>
      <c r="L86" s="186"/>
      <c r="M86" s="3"/>
      <c r="N86" s="3"/>
    </row>
    <row r="87" spans="1:14" ht="25.5">
      <c r="A87" s="197"/>
      <c r="B87" s="200"/>
      <c r="C87" s="201"/>
      <c r="D87" s="206"/>
      <c r="E87" s="207"/>
      <c r="F87" s="210"/>
      <c r="G87" s="189"/>
      <c r="H87" s="5" t="s">
        <v>17</v>
      </c>
      <c r="I87" s="5" t="s">
        <v>18</v>
      </c>
      <c r="J87" s="6" t="s">
        <v>28</v>
      </c>
      <c r="K87" s="194"/>
      <c r="L87" s="187"/>
      <c r="M87" s="3"/>
      <c r="N87" s="3"/>
    </row>
    <row r="88" spans="1:14" ht="15" thickBot="1">
      <c r="A88" s="7">
        <v>1</v>
      </c>
      <c r="B88" s="8">
        <v>2</v>
      </c>
      <c r="C88" s="8">
        <v>3</v>
      </c>
      <c r="D88" s="9">
        <v>4</v>
      </c>
      <c r="E88" s="9">
        <v>5</v>
      </c>
      <c r="F88" s="10">
        <v>6</v>
      </c>
      <c r="G88" s="11">
        <v>7</v>
      </c>
      <c r="H88" s="9">
        <v>8</v>
      </c>
      <c r="I88" s="9">
        <v>9</v>
      </c>
      <c r="J88" s="12">
        <v>10</v>
      </c>
      <c r="K88" s="13">
        <v>11</v>
      </c>
      <c r="L88" s="14">
        <v>12</v>
      </c>
      <c r="M88" s="3"/>
      <c r="N88" s="3"/>
    </row>
    <row r="89" spans="1:14" ht="31.5" customHeight="1">
      <c r="A89" s="44">
        <v>62</v>
      </c>
      <c r="B89" s="49">
        <v>90011</v>
      </c>
      <c r="C89" s="50" t="s">
        <v>174</v>
      </c>
      <c r="D89" s="45">
        <v>2010</v>
      </c>
      <c r="E89" s="45">
        <v>2010</v>
      </c>
      <c r="F89" s="97" t="s">
        <v>23</v>
      </c>
      <c r="G89" s="26"/>
      <c r="H89" s="105"/>
      <c r="I89" s="106"/>
      <c r="J89" s="107"/>
      <c r="K89" s="146">
        <v>4000</v>
      </c>
      <c r="L89" s="31" t="s">
        <v>93</v>
      </c>
      <c r="M89" s="3"/>
      <c r="N89" s="3"/>
    </row>
    <row r="90" spans="1:14" ht="31.5" customHeight="1">
      <c r="A90" s="44">
        <v>63</v>
      </c>
      <c r="B90" s="49">
        <v>90011</v>
      </c>
      <c r="C90" s="50" t="s">
        <v>176</v>
      </c>
      <c r="D90" s="45">
        <v>2010</v>
      </c>
      <c r="E90" s="45">
        <v>2010</v>
      </c>
      <c r="F90" s="97" t="s">
        <v>23</v>
      </c>
      <c r="G90" s="26"/>
      <c r="H90" s="105"/>
      <c r="I90" s="106"/>
      <c r="J90" s="107"/>
      <c r="K90" s="146">
        <v>3000</v>
      </c>
      <c r="L90" s="109" t="s">
        <v>104</v>
      </c>
      <c r="M90" s="3"/>
      <c r="N90" s="3"/>
    </row>
    <row r="91" spans="1:14" ht="31.5" customHeight="1">
      <c r="A91" s="44">
        <v>64</v>
      </c>
      <c r="B91" s="49">
        <v>90011</v>
      </c>
      <c r="C91" s="50" t="s">
        <v>175</v>
      </c>
      <c r="D91" s="45">
        <v>2010</v>
      </c>
      <c r="E91" s="45">
        <v>2010</v>
      </c>
      <c r="F91" s="88" t="s">
        <v>6</v>
      </c>
      <c r="G91" s="26"/>
      <c r="H91" s="105"/>
      <c r="I91" s="106"/>
      <c r="J91" s="107"/>
      <c r="K91" s="146">
        <v>11094</v>
      </c>
      <c r="L91" s="109" t="s">
        <v>118</v>
      </c>
      <c r="M91" s="3"/>
      <c r="N91" s="3"/>
    </row>
    <row r="92" spans="1:14" ht="31.5" customHeight="1">
      <c r="A92" s="36">
        <v>65</v>
      </c>
      <c r="B92" s="49">
        <v>90011</v>
      </c>
      <c r="C92" s="102" t="s">
        <v>119</v>
      </c>
      <c r="D92" s="53">
        <v>2010</v>
      </c>
      <c r="E92" s="53">
        <v>2010</v>
      </c>
      <c r="F92" s="88" t="s">
        <v>32</v>
      </c>
      <c r="G92" s="26"/>
      <c r="H92" s="89"/>
      <c r="I92" s="54"/>
      <c r="J92" s="90"/>
      <c r="K92" s="79">
        <v>400000</v>
      </c>
      <c r="L92" s="31" t="s">
        <v>120</v>
      </c>
      <c r="M92" s="3"/>
      <c r="N92" s="3"/>
    </row>
    <row r="93" spans="1:14" ht="24.75" customHeight="1">
      <c r="A93" s="57">
        <v>66</v>
      </c>
      <c r="B93" s="58">
        <v>90015</v>
      </c>
      <c r="C93" s="59" t="s">
        <v>121</v>
      </c>
      <c r="D93" s="159">
        <v>2008</v>
      </c>
      <c r="E93" s="159">
        <v>2010</v>
      </c>
      <c r="F93" s="87" t="s">
        <v>6</v>
      </c>
      <c r="G93" s="62">
        <f aca="true" t="shared" si="2" ref="G93:G98">SUM(H93:J93)</f>
        <v>200000</v>
      </c>
      <c r="H93" s="83">
        <v>200000</v>
      </c>
      <c r="I93" s="28"/>
      <c r="J93" s="84"/>
      <c r="K93" s="30"/>
      <c r="L93" s="40" t="s">
        <v>122</v>
      </c>
      <c r="M93" s="3"/>
      <c r="N93" s="3"/>
    </row>
    <row r="94" spans="1:14" ht="24.75" customHeight="1">
      <c r="A94" s="36">
        <v>67</v>
      </c>
      <c r="B94" s="49">
        <v>90015</v>
      </c>
      <c r="C94" s="147" t="s">
        <v>123</v>
      </c>
      <c r="D94" s="53">
        <v>2009</v>
      </c>
      <c r="E94" s="53">
        <v>2010</v>
      </c>
      <c r="F94" s="88" t="s">
        <v>6</v>
      </c>
      <c r="G94" s="26">
        <f t="shared" si="2"/>
        <v>20000</v>
      </c>
      <c r="H94" s="89">
        <v>20000</v>
      </c>
      <c r="I94" s="54"/>
      <c r="J94" s="90"/>
      <c r="K94" s="79"/>
      <c r="L94" s="31" t="s">
        <v>124</v>
      </c>
      <c r="M94" s="3"/>
      <c r="N94" s="3"/>
    </row>
    <row r="95" spans="1:14" ht="24.75" customHeight="1">
      <c r="A95" s="44">
        <v>68</v>
      </c>
      <c r="B95" s="45">
        <v>90095</v>
      </c>
      <c r="C95" s="103" t="s">
        <v>125</v>
      </c>
      <c r="D95" s="45">
        <v>2010</v>
      </c>
      <c r="E95" s="45">
        <v>2010</v>
      </c>
      <c r="F95" s="104" t="s">
        <v>30</v>
      </c>
      <c r="G95" s="26">
        <f t="shared" si="2"/>
        <v>30000</v>
      </c>
      <c r="H95" s="105">
        <v>30000</v>
      </c>
      <c r="I95" s="106"/>
      <c r="J95" s="107"/>
      <c r="K95" s="108"/>
      <c r="L95" s="109" t="s">
        <v>56</v>
      </c>
      <c r="M95" s="3"/>
      <c r="N95" s="3"/>
    </row>
    <row r="96" spans="1:14" ht="24.75" customHeight="1">
      <c r="A96" s="44">
        <v>69</v>
      </c>
      <c r="B96" s="45">
        <v>90095</v>
      </c>
      <c r="C96" s="103" t="s">
        <v>126</v>
      </c>
      <c r="D96" s="45">
        <v>2010</v>
      </c>
      <c r="E96" s="45">
        <v>2011</v>
      </c>
      <c r="F96" s="104" t="s">
        <v>6</v>
      </c>
      <c r="G96" s="110">
        <f t="shared" si="2"/>
        <v>40000</v>
      </c>
      <c r="H96" s="105">
        <v>40000</v>
      </c>
      <c r="I96" s="106"/>
      <c r="J96" s="107"/>
      <c r="K96" s="108"/>
      <c r="L96" s="109" t="s">
        <v>127</v>
      </c>
      <c r="M96" s="3"/>
      <c r="N96" s="3"/>
    </row>
    <row r="97" spans="1:14" ht="24.75" customHeight="1">
      <c r="A97" s="36">
        <v>70</v>
      </c>
      <c r="B97" s="49">
        <v>90095</v>
      </c>
      <c r="C97" s="102" t="s">
        <v>128</v>
      </c>
      <c r="D97" s="49">
        <v>2009</v>
      </c>
      <c r="E97" s="49">
        <v>2010</v>
      </c>
      <c r="F97" s="88" t="s">
        <v>6</v>
      </c>
      <c r="G97" s="26">
        <f t="shared" si="2"/>
        <v>400000</v>
      </c>
      <c r="H97" s="89">
        <v>400000</v>
      </c>
      <c r="I97" s="54"/>
      <c r="J97" s="90"/>
      <c r="K97" s="79"/>
      <c r="L97" s="31" t="s">
        <v>129</v>
      </c>
      <c r="M97" s="3"/>
      <c r="N97" s="3"/>
    </row>
    <row r="98" spans="1:14" ht="24.75" customHeight="1">
      <c r="A98" s="36">
        <v>71</v>
      </c>
      <c r="B98" s="49">
        <v>90095</v>
      </c>
      <c r="C98" s="102" t="s">
        <v>49</v>
      </c>
      <c r="D98" s="49">
        <v>2009</v>
      </c>
      <c r="E98" s="49">
        <v>2011</v>
      </c>
      <c r="F98" s="88" t="s">
        <v>6</v>
      </c>
      <c r="G98" s="26">
        <f t="shared" si="2"/>
        <v>100000</v>
      </c>
      <c r="H98" s="89">
        <v>100000</v>
      </c>
      <c r="I98" s="54"/>
      <c r="J98" s="90"/>
      <c r="K98" s="79"/>
      <c r="L98" s="31" t="s">
        <v>54</v>
      </c>
      <c r="M98" s="3"/>
      <c r="N98" s="3"/>
    </row>
    <row r="99" spans="1:14" ht="36" customHeight="1">
      <c r="A99" s="140">
        <v>72</v>
      </c>
      <c r="B99" s="141">
        <v>90095</v>
      </c>
      <c r="C99" s="1" t="s">
        <v>48</v>
      </c>
      <c r="D99" s="141">
        <v>2009</v>
      </c>
      <c r="E99" s="141">
        <v>2010</v>
      </c>
      <c r="F99" s="148" t="s">
        <v>6</v>
      </c>
      <c r="G99" s="130">
        <f>SUM(H99:J99)</f>
        <v>50000</v>
      </c>
      <c r="H99" s="145">
        <v>50000</v>
      </c>
      <c r="I99" s="132"/>
      <c r="J99" s="155"/>
      <c r="K99" s="149"/>
      <c r="L99" s="135" t="s">
        <v>130</v>
      </c>
      <c r="M99" s="3"/>
      <c r="N99" s="3"/>
    </row>
    <row r="100" spans="1:14" ht="52.5" customHeight="1" thickBot="1">
      <c r="A100" s="63">
        <v>73</v>
      </c>
      <c r="B100" s="64">
        <v>90095</v>
      </c>
      <c r="C100" s="150" t="s">
        <v>43</v>
      </c>
      <c r="D100" s="67">
        <v>2009</v>
      </c>
      <c r="E100" s="67">
        <v>2011</v>
      </c>
      <c r="F100" s="94" t="s">
        <v>6</v>
      </c>
      <c r="G100" s="68">
        <f>SUM(H100:J100)</f>
        <v>1796305</v>
      </c>
      <c r="H100" s="95"/>
      <c r="I100" s="70">
        <v>1526859</v>
      </c>
      <c r="J100" s="156">
        <v>269446</v>
      </c>
      <c r="K100" s="72"/>
      <c r="L100" s="73" t="s">
        <v>140</v>
      </c>
      <c r="M100" s="3"/>
      <c r="N100" s="3"/>
    </row>
    <row r="101" spans="1:14" ht="15.75">
      <c r="A101" s="178" t="s">
        <v>19</v>
      </c>
      <c r="B101" s="179"/>
      <c r="C101" s="179"/>
      <c r="D101" s="179"/>
      <c r="E101" s="179"/>
      <c r="F101" s="179"/>
      <c r="G101" s="32">
        <f>SUM(G102:G103,G104)</f>
        <v>1800000</v>
      </c>
      <c r="H101" s="33">
        <f>SUM(H102:H103,H104)</f>
        <v>1013025</v>
      </c>
      <c r="I101" s="33">
        <f>SUM(I102:I103,I104)</f>
        <v>786975</v>
      </c>
      <c r="J101" s="33">
        <f>SUM(J102:J103,J104)</f>
        <v>0</v>
      </c>
      <c r="K101" s="34">
        <f>SUM(K102:K103,K104)</f>
        <v>0</v>
      </c>
      <c r="L101" s="2"/>
      <c r="M101" s="3"/>
      <c r="N101" s="3"/>
    </row>
    <row r="102" spans="1:14" ht="33.75">
      <c r="A102" s="111">
        <v>74</v>
      </c>
      <c r="B102" s="25">
        <v>92109</v>
      </c>
      <c r="C102" s="112" t="s">
        <v>11</v>
      </c>
      <c r="D102" s="25">
        <v>2006</v>
      </c>
      <c r="E102" s="25">
        <v>2010</v>
      </c>
      <c r="F102" s="104" t="s">
        <v>6</v>
      </c>
      <c r="G102" s="26">
        <f>SUM(H102:J102)</f>
        <v>1020000</v>
      </c>
      <c r="H102" s="83">
        <v>520000</v>
      </c>
      <c r="I102" s="54">
        <v>500000</v>
      </c>
      <c r="J102" s="84"/>
      <c r="K102" s="79"/>
      <c r="L102" s="40" t="s">
        <v>141</v>
      </c>
      <c r="M102" s="3"/>
      <c r="N102" s="3"/>
    </row>
    <row r="103" spans="1:14" ht="33.75">
      <c r="A103" s="151">
        <v>75</v>
      </c>
      <c r="B103" s="53">
        <v>92109</v>
      </c>
      <c r="C103" s="91" t="s">
        <v>15</v>
      </c>
      <c r="D103" s="53">
        <v>2008</v>
      </c>
      <c r="E103" s="53">
        <v>2010</v>
      </c>
      <c r="F103" s="88" t="s">
        <v>6</v>
      </c>
      <c r="G103" s="26">
        <f>SUM(H103:J103)</f>
        <v>700000</v>
      </c>
      <c r="H103" s="89">
        <v>413025</v>
      </c>
      <c r="I103" s="54">
        <v>286975</v>
      </c>
      <c r="J103" s="90"/>
      <c r="K103" s="79"/>
      <c r="L103" s="31" t="s">
        <v>142</v>
      </c>
      <c r="M103" s="3"/>
      <c r="N103" s="3"/>
    </row>
    <row r="104" spans="1:14" ht="50.25" customHeight="1" thickBot="1">
      <c r="A104" s="151">
        <v>76</v>
      </c>
      <c r="B104" s="53">
        <v>92109</v>
      </c>
      <c r="C104" s="91" t="s">
        <v>177</v>
      </c>
      <c r="D104" s="113">
        <v>2010</v>
      </c>
      <c r="E104" s="53">
        <v>2010</v>
      </c>
      <c r="F104" s="88" t="s">
        <v>6</v>
      </c>
      <c r="G104" s="26">
        <f>SUM(H104:J104)</f>
        <v>80000</v>
      </c>
      <c r="H104" s="89">
        <v>80000</v>
      </c>
      <c r="I104" s="54"/>
      <c r="J104" s="90"/>
      <c r="K104" s="79"/>
      <c r="L104" s="31" t="s">
        <v>131</v>
      </c>
      <c r="M104" s="3"/>
      <c r="N104" s="3"/>
    </row>
    <row r="105" spans="1:14" ht="15.75">
      <c r="A105" s="178" t="s">
        <v>132</v>
      </c>
      <c r="B105" s="179"/>
      <c r="C105" s="179"/>
      <c r="D105" s="179"/>
      <c r="E105" s="179"/>
      <c r="F105" s="179"/>
      <c r="G105" s="17">
        <f>SUM(G106:G106)</f>
        <v>1500000</v>
      </c>
      <c r="H105" s="33">
        <f>SUM(H106:H106)</f>
        <v>834000</v>
      </c>
      <c r="I105" s="33">
        <f>SUM(I106:I106)</f>
        <v>0</v>
      </c>
      <c r="J105" s="33">
        <f>SUM(J106:J106)</f>
        <v>666000</v>
      </c>
      <c r="K105" s="34">
        <f>SUM(K106:K106)</f>
        <v>0</v>
      </c>
      <c r="L105" s="2"/>
      <c r="M105" s="3"/>
      <c r="N105" s="3"/>
    </row>
    <row r="106" spans="1:14" ht="41.25" customHeight="1" thickBot="1">
      <c r="A106" s="111">
        <v>77</v>
      </c>
      <c r="B106" s="25">
        <v>92601</v>
      </c>
      <c r="C106" s="92" t="s">
        <v>133</v>
      </c>
      <c r="D106" s="152">
        <v>2009</v>
      </c>
      <c r="E106" s="25">
        <v>2010</v>
      </c>
      <c r="F106" s="104" t="s">
        <v>6</v>
      </c>
      <c r="G106" s="26">
        <f>SUM(H106:J106)</f>
        <v>1500000</v>
      </c>
      <c r="H106" s="83">
        <v>834000</v>
      </c>
      <c r="I106" s="54"/>
      <c r="J106" s="84">
        <v>666000</v>
      </c>
      <c r="K106" s="79"/>
      <c r="L106" s="40" t="s">
        <v>134</v>
      </c>
      <c r="M106" s="3"/>
      <c r="N106" s="3"/>
    </row>
    <row r="107" spans="1:14" s="122" customFormat="1" ht="18.75" thickBot="1">
      <c r="A107" s="114"/>
      <c r="B107" s="115"/>
      <c r="C107" s="116" t="s">
        <v>36</v>
      </c>
      <c r="D107" s="117"/>
      <c r="E107" s="180">
        <f>SUM(G107,K107)</f>
        <v>43116262</v>
      </c>
      <c r="F107" s="181"/>
      <c r="G107" s="118">
        <f>SUM(G6,G8,G16,G18,G25,G31,G36,G41,G43,G46,G101,G105)</f>
        <v>42001243</v>
      </c>
      <c r="H107" s="153">
        <f>SUM(H6,H8,H16,H18,H25,H31,H36,H41,H43,H46,H101,H105)</f>
        <v>28706522</v>
      </c>
      <c r="I107" s="153">
        <f>SUM(I6,I8,I16,I18,I25,I31,I36,I41,I43,I46,I101,I105)</f>
        <v>10507292</v>
      </c>
      <c r="J107" s="119">
        <f>SUM(J6,J8,J16,J18,J25,J31,J36,J41,J43,J46,J101,J105)</f>
        <v>2787429</v>
      </c>
      <c r="K107" s="118">
        <f>SUM(K6,K8,K16,K18,K25,K31,K36,K41,K43,K46,K101,K105)</f>
        <v>1115019</v>
      </c>
      <c r="L107" s="154"/>
      <c r="M107" s="120"/>
      <c r="N107" s="121"/>
    </row>
    <row r="110" ht="12.75">
      <c r="G110" s="176"/>
    </row>
  </sheetData>
  <sheetProtection/>
  <mergeCells count="54">
    <mergeCell ref="A1:L1"/>
    <mergeCell ref="A2:A4"/>
    <mergeCell ref="B2:B4"/>
    <mergeCell ref="C2:C4"/>
    <mergeCell ref="D2:E4"/>
    <mergeCell ref="F2:F4"/>
    <mergeCell ref="G2:K2"/>
    <mergeCell ref="L2:L4"/>
    <mergeCell ref="G3:G4"/>
    <mergeCell ref="H3:J3"/>
    <mergeCell ref="A31:F31"/>
    <mergeCell ref="K3:K4"/>
    <mergeCell ref="A6:F6"/>
    <mergeCell ref="A8:F8"/>
    <mergeCell ref="A16:F16"/>
    <mergeCell ref="A18:F18"/>
    <mergeCell ref="A27:A29"/>
    <mergeCell ref="B27:B29"/>
    <mergeCell ref="C27:C29"/>
    <mergeCell ref="D27:E29"/>
    <mergeCell ref="G27:K27"/>
    <mergeCell ref="L27:L29"/>
    <mergeCell ref="G28:G29"/>
    <mergeCell ref="H28:J28"/>
    <mergeCell ref="K28:K29"/>
    <mergeCell ref="A25:F25"/>
    <mergeCell ref="F27:F29"/>
    <mergeCell ref="A36:F36"/>
    <mergeCell ref="A41:F41"/>
    <mergeCell ref="A46:F46"/>
    <mergeCell ref="A57:A59"/>
    <mergeCell ref="B57:B59"/>
    <mergeCell ref="C57:C59"/>
    <mergeCell ref="D57:E59"/>
    <mergeCell ref="F57:F59"/>
    <mergeCell ref="A43:F43"/>
    <mergeCell ref="G57:K57"/>
    <mergeCell ref="L57:L59"/>
    <mergeCell ref="G58:G59"/>
    <mergeCell ref="H58:J58"/>
    <mergeCell ref="K58:K59"/>
    <mergeCell ref="A85:A87"/>
    <mergeCell ref="B85:B87"/>
    <mergeCell ref="C85:C87"/>
    <mergeCell ref="D85:E87"/>
    <mergeCell ref="F85:F87"/>
    <mergeCell ref="A105:F105"/>
    <mergeCell ref="E107:F107"/>
    <mergeCell ref="G85:K85"/>
    <mergeCell ref="L85:L87"/>
    <mergeCell ref="G86:G87"/>
    <mergeCell ref="H86:J86"/>
    <mergeCell ref="K86:K87"/>
    <mergeCell ref="A101:F101"/>
  </mergeCells>
  <printOptions horizontalCentered="1"/>
  <pageMargins left="0.1968503937007874" right="0.1968503937007874" top="0.5905511811023623" bottom="0.3937007874015748" header="0" footer="0"/>
  <pageSetup fitToHeight="0" horizontalDpi="300" verticalDpi="300" orientation="landscape" paperSize="9" scale="62" r:id="rId1"/>
  <rowBreaks count="3" manualBreakCount="3">
    <brk id="26" max="11" man="1"/>
    <brk id="56" max="11" man="1"/>
    <brk id="84" max="11" man="1"/>
  </rowBreaks>
  <colBreaks count="2" manualBreakCount="2">
    <brk id="12" max="106" man="1"/>
    <brk id="13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2009-12-15T08:41:42Z</dcterms:modified>
  <cp:category/>
  <cp:version/>
  <cp:contentType/>
  <cp:contentStatus/>
</cp:coreProperties>
</file>