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Inwestycje" sheetId="1" r:id="rId1"/>
  </sheets>
  <definedNames>
    <definedName name="_xlnm.Print_Area" localSheetId="0">'Inwestycje'!$A$1:$L$141</definedName>
    <definedName name="_xlnm.Print_Titles" localSheetId="0">'Inwestycje'!$2:$5</definedName>
  </definedNames>
  <calcPr fullCalcOnLoad="1" fullPrecision="0"/>
</workbook>
</file>

<file path=xl/sharedStrings.xml><?xml version="1.0" encoding="utf-8"?>
<sst xmlns="http://schemas.openxmlformats.org/spreadsheetml/2006/main" count="325" uniqueCount="221">
  <si>
    <t>Przebudowa rurociągu na cieku melioracyjnym "Grzybnica" oraz budowa sieci kanalizacji sanitarnej w ul. Kochanowskiego w Policach</t>
  </si>
  <si>
    <t>Zakup projektora Panasonic PT-AX 200e LCD na potrzeby Sołectwa Pilchowo</t>
  </si>
  <si>
    <t>Infrastruktura techniczna (sieć wodociągowa, sieć kanalizacji sanitarnej i deszczowej, sieć oświetleniowa, drogi i chodniki) - ul. Ofiar Stutthofu w Policach</t>
  </si>
  <si>
    <t>Partycypacja w budowie sieci wodociągowej do działki nr 434/13 w Tanowie</t>
  </si>
  <si>
    <t>Planowane wydatki w 2008 roku</t>
  </si>
  <si>
    <t>Przebudowa układu pomiarowo-rozliczeniowego oraz istniejących układów SZR-ów w budynku stacji transformatorowej i budynku stacji uzdatniania wody przy ul. Grzybowej w Policach</t>
  </si>
  <si>
    <t>6210</t>
  </si>
  <si>
    <t>Dotacja dla ZWiK w Policach na zadanie: Zakup samochodu dla ZWiK w Policach</t>
  </si>
  <si>
    <t>ZWiK</t>
  </si>
  <si>
    <t>Budowa ścieżek rowerowych</t>
  </si>
  <si>
    <t>Pomoc finansowa dla Województwa Zachodniopomorskiego na częściową modernizację ciągów pieszo-jezdnych w ul. Piastów w Policach</t>
  </si>
  <si>
    <t>6A</t>
  </si>
  <si>
    <t>6B</t>
  </si>
  <si>
    <t>Parking przy ul. Piłsudskiego w Policach</t>
  </si>
  <si>
    <t>Modernizacja wiaduktu przy ul. Piotra i Pawła w Policach</t>
  </si>
  <si>
    <t>Modernizacja wiaduktu przy ul. Kuźnickiej w Policach</t>
  </si>
  <si>
    <t>Budowa infrastruktury Zachodniopomorskiego Szlaku Żeglarskiego (projekt)</t>
  </si>
  <si>
    <t>Dotacja dla ZGKiM w Policach na zadanie: Remonty kapitalne dachów budynków komunalnych</t>
  </si>
  <si>
    <t>Dotacja dla ZGKiM w Policach na zadanie: Termorenowacja budynków administrowanych przez ZGKiM</t>
  </si>
  <si>
    <t>11A</t>
  </si>
  <si>
    <t>Dotacja dla ZGKiM w Policach na zadanie: Modernizacja pomieszczeń wc męskich i damskich w budynku przy ul. Grunwaldzkiej 15</t>
  </si>
  <si>
    <t>11B</t>
  </si>
  <si>
    <t xml:space="preserve">Dotacja dla ZGKiM w Policach na zadanie: Wymiana instalacji c.o. w budynku przy ul. Konopnickiej 2 administrowanym przez ZGKiM, w którym mieści się siedziba Rady Osiedla nr 2 </t>
  </si>
  <si>
    <t>Dotacja dla ZGKiM w Policach na zadanie: Wykonanie instalacji gazowej w budynkach mieszkaniowych administrowanych przez ZGKiM</t>
  </si>
  <si>
    <t>Budowa budynków mieszkalno-usługowych przy ul. Bankowej w Policach</t>
  </si>
  <si>
    <t>po 2012</t>
  </si>
  <si>
    <t>Budowa budynku socjalnego przy ul. Niedziałkowskiego 12 w Policach (projekt)</t>
  </si>
  <si>
    <t>15A</t>
  </si>
  <si>
    <t>Wybudowanie chodnika oraz dojść do nieruchomości przy ul. Grzybowej 28 i 30</t>
  </si>
  <si>
    <t>Poprawa jakości obsługi inwestorów przez "INFRAPARK POLICE S.A."</t>
  </si>
  <si>
    <t>16A</t>
  </si>
  <si>
    <t>Podwyższenie kapitału zakładowego spółki Trans-Net S.A.</t>
  </si>
  <si>
    <t>16B</t>
  </si>
  <si>
    <t>Podwyższenie kapitału zakładowego SPPK Sp. z o .o.</t>
  </si>
  <si>
    <t>Wydz. GG</t>
  </si>
  <si>
    <t>Modernizacja sieci komputerowej w Urzędzie Miejskim</t>
  </si>
  <si>
    <t>6050    6058   6059</t>
  </si>
  <si>
    <t>Budowa systemu informacji przestrzennej GIS</t>
  </si>
  <si>
    <t>Wydz. UA</t>
  </si>
  <si>
    <t>Wykonanie systemu alarmowego w wydziałach przy ul. Bankowej w Policach</t>
  </si>
  <si>
    <t>Komputeryzacja Urzędu Miejskiego i inne zakupy inwestycyjne</t>
  </si>
  <si>
    <t>20A</t>
  </si>
  <si>
    <t xml:space="preserve">Zakup kamery do samochodu dla Komendy Powiatowej Policji w Policach </t>
  </si>
  <si>
    <t xml:space="preserve">6050   6058    6059   6068  </t>
  </si>
  <si>
    <t xml:space="preserve">Przebudowa remizy OSP w Trzebieży </t>
  </si>
  <si>
    <t>Zakup sprzętu przeciwpożarowego dla OSP na terenie gminy</t>
  </si>
  <si>
    <t>Zakup pojazdu służbowego dla Straży Miejskiej w Policach</t>
  </si>
  <si>
    <t>SM</t>
  </si>
  <si>
    <t xml:space="preserve">Dotacja dla Szkoły Podstawowej nr 3 w Policach na zadanie: Wymiana okien w Szkole Podstawowej nr 3 w Policach </t>
  </si>
  <si>
    <t xml:space="preserve">Dotacja dla Szkoły Podstawowej nr 8 w Policach na zadanie: Wymiana okien w Szkole Podstawowej nr 8 w Policach </t>
  </si>
  <si>
    <t>26A</t>
  </si>
  <si>
    <t>Rozbudowa Filii Szkoły Podstawowej nr 8 w Policach (projekt)</t>
  </si>
  <si>
    <t>26B</t>
  </si>
  <si>
    <t>Dotacja dla Szkoły Podstawowej nr 6 w Policach na zadanie: Zainstalowanie monitoringu nowo wybudowanego boiska szkolnego oraz wykonanie przyłącza gazowego po likwidacji kuchni węglowej</t>
  </si>
  <si>
    <t>SP6</t>
  </si>
  <si>
    <t>Dotacja dla Przedszkola Publicznego nr 11 w Policach na zadanie: Docieplenie dachu budynku w Przedszkolu Publicznym nr 11 w Policach - etap II</t>
  </si>
  <si>
    <t>Dotacja dla Przedszkola Publicznego w Trzebieży na zadanie: Remont pomieszczeń kuchni i wymiana kuchni węglowej na gazową w Przedszkolu Publicznym w Trzebieży</t>
  </si>
  <si>
    <t>PPT</t>
  </si>
  <si>
    <t>Rozbudowa Przedszkola Publicznego nr 9 w Policach (projekt)</t>
  </si>
  <si>
    <t>Przebudowa Przedszkola Publicznego nr 10 w Policach (projekt)</t>
  </si>
  <si>
    <t>27D</t>
  </si>
  <si>
    <t>Rozbudowa Przedszkola Publicznego nr 11 w Policach (projekt)</t>
  </si>
  <si>
    <t>Dotacja dla Gimnazjum nr 3 w Policach na zadanie: Docieplenie budynku Gimnazjum nr 3 w Policach</t>
  </si>
  <si>
    <t>28A</t>
  </si>
  <si>
    <t>Dotacja dla Gimnazjum nr 3 w Policach na zadanie: Zabudowa łącznika w Gimnazjum nr 3 w Policach</t>
  </si>
  <si>
    <t>28B</t>
  </si>
  <si>
    <t>Przebudowa boiska sportowego przy Gimnazjum nr 3 w Policach (projekt)</t>
  </si>
  <si>
    <t>Dotacja dla Gimnazjum nr 2 w Policach na zadanie: Wymiana okien w Gimnazjum nr 2 w Policach</t>
  </si>
  <si>
    <t>DZIAŁ 852 - POMOC SPOŁECZNA</t>
  </si>
  <si>
    <t>Dotacja dla ZGKiM na zadanie: Przebudowa pomieszczeń w budynku przy ul. Siedleckiej 2A w Policach na potrzeby Ośrodka Pomocy Społecznej w Policach</t>
  </si>
  <si>
    <t>Zakup sprzętu komputerowego i inne zakupy inwestycyjne dla Ośrodka Pomocy Społecznej</t>
  </si>
  <si>
    <t>OPS</t>
  </si>
  <si>
    <t>Transgraniczna ochrona zasobów wód podziemnych w gminie Police - etap II</t>
  </si>
  <si>
    <t>Przyłącza budynków komunalnych i posesji do kanalizacji sanitarnej i deszczowej</t>
  </si>
  <si>
    <t>Odprowadzenie ścieków i wód opadowych z rejonu ul. Tanowskiej w Policach i m. Trzeszczyn</t>
  </si>
  <si>
    <r>
      <t xml:space="preserve">Budowa kanalizacji deszczowej i sieci wodociągowej w ul. Wiśniowej i Czereśniowej w Policach                  </t>
    </r>
    <r>
      <rPr>
        <i/>
        <sz val="12"/>
        <rFont val="Times New Roman CE"/>
        <family val="1"/>
      </rPr>
      <t xml:space="preserve">                                                                   </t>
    </r>
    <r>
      <rPr>
        <sz val="12"/>
        <rFont val="Times New Roman CE"/>
        <family val="1"/>
      </rPr>
      <t xml:space="preserve">                                                                     </t>
    </r>
    <r>
      <rPr>
        <i/>
        <sz val="12"/>
        <rFont val="Times New Roman CE"/>
        <family val="1"/>
      </rPr>
      <t xml:space="preserve">           </t>
    </r>
  </si>
  <si>
    <t>Budowa sieci kanalizacji sanitarnej i deszczowej oraz sieci wodociągowej w ul. Polnej w Trzebieży (projekt)</t>
  </si>
  <si>
    <t xml:space="preserve">Budowa kanalizacji sanitarnej i deszczowej w ul. J.Kochanowskiego, Galla Anonima, M.Reja, W.Kadłubka i Wkrzańskiej w Policach                                                                                                                                                                 </t>
  </si>
  <si>
    <t>37A</t>
  </si>
  <si>
    <t>37B</t>
  </si>
  <si>
    <t>Infrastruktura techniczna (sieć wodociągowa, sieć kanalizacji sanitarnej i deszczowej) - ul. Kasprowicza w Policach</t>
  </si>
  <si>
    <t>38A</t>
  </si>
  <si>
    <t>Rozbudowa i modernizacja instalacji Zakładu Odzysku i Składowania Odpadów Komunalnych w Leśnie Górnym</t>
  </si>
  <si>
    <t>Partycypacja w budowie sieci wodociągowej do działek nr 11/2, 11/4, 11/5, 11/15, 13/1, 13/2, 13/3, 13/5, 13/6, 13/7, 25/1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</si>
  <si>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</si>
  <si>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</si>
  <si>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Tanowie.</t>
  </si>
  <si>
    <t>Partycypacja w budowie sieci wodociągowej do działki nr 262/9 w Policach</t>
  </si>
  <si>
    <t>Partycypacja w budowie sieci wodociągowej do działek nr 232/1, 233, 236/2, 249, 250, 256, 259, 260, 274/7, 274/8, 274/9 w Przęsocinie</t>
  </si>
  <si>
    <t>Partycypacja w budowie sieci wodociągowej do działki nr 3275 w Policach</t>
  </si>
  <si>
    <t>Partycypacja w budowie sieci wodociągowej do działki nr 74/6 w Pilchowie</t>
  </si>
  <si>
    <t>Partycypacja w budowie sieci wodociągowej do działek nr 73/4 i 73/5 w Niekłończycy</t>
  </si>
  <si>
    <t>Partycypacja w budowie sieci wodociągowej do działki nr 434/2 w Witorzy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</si>
  <si>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</si>
  <si>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</si>
  <si>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</si>
  <si>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</si>
  <si>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131/78 w Pilchowie</t>
  </si>
  <si>
    <t>Partycypacja w budowie sieci wodociągowej do działki nr 45 w Tatyni</t>
  </si>
  <si>
    <t>Partycypacja w budowie sieci wodociągowej do działek nr 226/9, 226/10, 226/12 i 226/13 w Przęsocinie</t>
  </si>
  <si>
    <t>Partycypacja w budowie sieci kanalizacji sanitarnej do działki nr 118/5 w Niekłończycy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</si>
  <si>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</si>
  <si>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</si>
  <si>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</si>
  <si>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Partycypacja w budowie sieci kanalizacji sanitarnej do działki nr 45 w Tatyni</t>
  </si>
  <si>
    <t>68A</t>
  </si>
  <si>
    <t>Partycypacja w budowie sieci kanalizacji sanitarnej do działek nr 525/3, 525/4, 526/5, 526/7, 526/8 i 526/9 w Trzebieży</t>
  </si>
  <si>
    <t>Dotacja dla jednostki samorządu terytorialnego - Docieplenie dachu i ścian oraz wymiana okien w budynku przy ul. Szkolnej 2 w Policach</t>
  </si>
  <si>
    <t>Dotacja dla jednostki samorządu terytorialnego - Budowa schroniska dla zwierząt w Gminie Dobra</t>
  </si>
  <si>
    <t>Dotacja dla jednostki samorządu terytorialnego - Zakup ciężkiego samochodu ratowniczo-gaśniczego</t>
  </si>
  <si>
    <t>71A</t>
  </si>
  <si>
    <t>Wykonanie instalacji do nawodnienia rabat kwiatowych przy pomniku Jana Pawła II w Policach</t>
  </si>
  <si>
    <t>71B</t>
  </si>
  <si>
    <t>Zakup samochodu do wykonywania zadań związanych z utrzymaniem zieleni przydrożnej</t>
  </si>
  <si>
    <t>71C</t>
  </si>
  <si>
    <t>Zakup urządzenia do przeprowadzania odkomarzania wraz z niezbędnymi środkami chemicznymi</t>
  </si>
  <si>
    <t>Wydz. OK.</t>
  </si>
  <si>
    <t>Dodatkowe punkty oświetleniowe przy ul. Spacerowej w Pilchowie</t>
  </si>
  <si>
    <t>Dodatkowe punkty oświetleniowe przy ul. Pocztowej w Tanowie</t>
  </si>
  <si>
    <t>Dodatkowe punkty oświetleniowe wraz z przełożeniem kabli przy ul. Kościuszki w Trzebieży</t>
  </si>
  <si>
    <t>Oświetlenie w miejscowości Węgornik (projekt)</t>
  </si>
  <si>
    <t>Dodatkowe punkty oświetleniowe w Przęsocinie</t>
  </si>
  <si>
    <t>Punkty oświetleniowe przy ul. J. Kochanowskiego, M.Reja, Galla Anonima, W. Kadłubka i Wkrzańskiej w Policach</t>
  </si>
  <si>
    <t>Oświetlenie drogi pomiędzy Drogoradzem a Uniemyślem (projekt)</t>
  </si>
  <si>
    <t>80A</t>
  </si>
  <si>
    <t>Dodatkowe punkty oświetleniowe - ul. Bursztynowa w Policach</t>
  </si>
  <si>
    <t>80B</t>
  </si>
  <si>
    <t>Dodatkowe punkty oświetleniowe - ul. Piłsudskiego-ul. Siedlecka</t>
  </si>
  <si>
    <t>80C</t>
  </si>
  <si>
    <t>Dodatkowe punkty oświetleniowe - ul. Piłsudskiego-ul. Wróblewskiego</t>
  </si>
  <si>
    <t>80D</t>
  </si>
  <si>
    <t>Dodatkowe punkty oświetleniowe - Tatynia-Witorza</t>
  </si>
  <si>
    <t>80E</t>
  </si>
  <si>
    <t>Oświetlenie placu zabaw w Niekłończycy</t>
  </si>
  <si>
    <t>82A</t>
  </si>
  <si>
    <t>Zakup i montaż urządzeń zabawowych na plac przy budynkach przy ul. Bankowej 20 i 22</t>
  </si>
  <si>
    <t>Termomodernizacja budynków użyteczności publicznej</t>
  </si>
  <si>
    <t xml:space="preserve">Rozbudowa cmentarza komunalnego w Policach - etap I                                                                    </t>
  </si>
  <si>
    <t>6050   6058  6059</t>
  </si>
  <si>
    <t>85A</t>
  </si>
  <si>
    <t>Sołectwo Pilchowo</t>
  </si>
  <si>
    <t>Przebudowa klubu Rady Sołeckiej w Tatyni</t>
  </si>
  <si>
    <t>Modernizacja świetlicy wiejskiej w Drogoradzu</t>
  </si>
  <si>
    <t>Przebudowa świetlicy wiejskiej w Uniemyślu (projekt)</t>
  </si>
  <si>
    <t>88A</t>
  </si>
  <si>
    <t>Przebudowa piłkochwytów na terenie kompleksu sportowego w Pilchowie</t>
  </si>
  <si>
    <t>88F</t>
  </si>
  <si>
    <t>Modernizacja budynku MOK przy ul. Siedleckiej w Policach</t>
  </si>
  <si>
    <t>88E</t>
  </si>
  <si>
    <t>Dotacja dla Biblioteki im. Marii Skłodowskiej-Curie w Policach na zadanie: Zakup klimatyzatora wraz z montażem w serwerowni</t>
  </si>
  <si>
    <t>Biblioteka</t>
  </si>
  <si>
    <t xml:space="preserve">DZIAŁ 926 - KULTURA FIZYCZNA I SPORT </t>
  </si>
  <si>
    <t>88C</t>
  </si>
  <si>
    <t>Budowa zespołu ogólnodostępnych boisk sportowych w ramach Programu "Moje boisko Orlik 2012" przy Szkole Podstawowej nr 1 w Policach</t>
  </si>
  <si>
    <t>88D</t>
  </si>
  <si>
    <t>Budowa zespołu ogólnodostępnych boisk sportowych w ramach Programu "Moje boisko Orlik 2012" przy ul. Szkolnej w Tanowie</t>
  </si>
  <si>
    <t>Zakup ciągnika wraz z urządzeniami do pielęgnacji boisk i terenów zielonych na obiektach sportowych w Policach i Trzebieży</t>
  </si>
  <si>
    <t>OSiR</t>
  </si>
  <si>
    <t>Projekt i podłączenie gazu do kuchni GCEiR w Trzebieży</t>
  </si>
  <si>
    <t>Modernizacja Miejskiej Przystani Żeglarskiej w Policach</t>
  </si>
  <si>
    <t>Przebudowa boiska treningowego w OSiR w Policach przy ul. Siedleckiej 2b</t>
  </si>
  <si>
    <t>Zakup wyposażenia kuchenno-gazowego do kuchni GCEiR w Trzebieży</t>
  </si>
  <si>
    <t>Docieplenie ścian elewacji budynków letniskowych typu "Bonin" oznakowanych nr 1, 2, 3 w Gminnym Centrum Edukacji i Rekreacji w Trzebieży przy ul. Leśnej 15</t>
  </si>
  <si>
    <t>L.p.</t>
  </si>
  <si>
    <t>Roz-dział</t>
  </si>
  <si>
    <t>Para-graf</t>
  </si>
  <si>
    <t>Nazwa zadania inwestycyjnego</t>
  </si>
  <si>
    <t>Okres realizacji</t>
  </si>
  <si>
    <t>Podmiot wykonujący</t>
  </si>
  <si>
    <t>BUDŻET</t>
  </si>
  <si>
    <t>GFOŚiGW</t>
  </si>
  <si>
    <t>DZIAŁ 400 - WYTWARZANIE I ZAOPATRYWANIE W  ENERGIĘ ELEKTRYCZNĄ , GAZ I WODĘ</t>
  </si>
  <si>
    <t>Wydz.TI</t>
  </si>
  <si>
    <t>DZIAŁ 600 - TRANSPORT I ŁĄCZNOŚĆ</t>
  </si>
  <si>
    <t>Wydz.GKM</t>
  </si>
  <si>
    <t>DZIAŁ 630 - TURYSTYKA</t>
  </si>
  <si>
    <t>DZIAŁ 700 - GOSPODARKA MIESZKANIOWA</t>
  </si>
  <si>
    <t>ZGKiM</t>
  </si>
  <si>
    <t>DZIAŁ 710 - DZIAŁALNOŚĆ USŁUGOWA</t>
  </si>
  <si>
    <t>DZIAŁ 750 - ADMINISTRACJA PUBLICZNA</t>
  </si>
  <si>
    <t>DZIAŁ 754 - BEZPIECZEŃSTWO PUBLICZNE I OCHRONA PRZECIWPOŻAROWA</t>
  </si>
  <si>
    <t>DZIAŁ 801 - OŚWIATA I WYCHOWANIE</t>
  </si>
  <si>
    <t>Wydz. TI</t>
  </si>
  <si>
    <t>DZIAŁ 900 - GOSPODARKA KOMUNALNA I OCHRONA ŚRODOWISKA</t>
  </si>
  <si>
    <t>Modernizacja Gminnego Targowiska w Policach przy ul.PCK</t>
  </si>
  <si>
    <t>DZIAŁ 921 - KULTURA I OCHRONA DZIEDZICTWA NARODOWEGO</t>
  </si>
  <si>
    <t>Wykonanie                          (zł)</t>
  </si>
  <si>
    <t>Wykonanie               (%)</t>
  </si>
  <si>
    <t>6050</t>
  </si>
  <si>
    <t>Przebudowa i rozbudowa sieci wodociągowej w Pilchowie</t>
  </si>
  <si>
    <t>60013</t>
  </si>
  <si>
    <t>60014</t>
  </si>
  <si>
    <t>Modernizacja ul. Kresowej w Policach</t>
  </si>
  <si>
    <t>Modernizacja ul.Wyszyńskiego w Policach</t>
  </si>
  <si>
    <t>Wydz. GKM</t>
  </si>
  <si>
    <t>60016</t>
  </si>
  <si>
    <t xml:space="preserve">Przebudowa budynku komunalnego przy ul. WOP 7 w Trzebieży </t>
  </si>
  <si>
    <t>Wydz. DG</t>
  </si>
  <si>
    <t>Wykup gruntów</t>
  </si>
  <si>
    <t>18A</t>
  </si>
  <si>
    <t>Wydz. OR</t>
  </si>
  <si>
    <t>Wydz. OŚ</t>
  </si>
  <si>
    <t>21A</t>
  </si>
  <si>
    <t>Wydz. SO</t>
  </si>
  <si>
    <t>Monitoring miejsc zagrożonych przestępczością w Policach</t>
  </si>
  <si>
    <t>27B</t>
  </si>
  <si>
    <t>27A</t>
  </si>
  <si>
    <t>PP11</t>
  </si>
  <si>
    <t>27C</t>
  </si>
  <si>
    <t>G2</t>
  </si>
  <si>
    <t>SP3</t>
  </si>
  <si>
    <t>SP8</t>
  </si>
  <si>
    <t>G3</t>
  </si>
  <si>
    <t>30A</t>
  </si>
  <si>
    <t>ZOiSOK</t>
  </si>
  <si>
    <t>Przebudowa Parku "Staromiejskiego" w Policach</t>
  </si>
  <si>
    <t>Częściowy zwrot kosztów na modernizację ogrzewania 
w budynkach</t>
  </si>
  <si>
    <t>Budowa świetlicy wiejskiej w Trzeszczynie</t>
  </si>
  <si>
    <t>RAZEM</t>
  </si>
  <si>
    <t>Przebudowa kompleksu boisk przy SP 6 w Policach-Jasienicy</t>
  </si>
  <si>
    <t>7.1. Realizacja inwestycji w 2008 roku - część tabelaryczna.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</si>
</sst>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u val="single"/>
      <sz val="14"/>
      <color indexed="16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0"/>
      <color indexed="12"/>
      <name val="Arial CE"/>
      <family val="0"/>
    </font>
    <font>
      <sz val="10"/>
      <color indexed="39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name val="Arial"/>
      <family val="0"/>
    </font>
    <font>
      <sz val="12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color indexed="14"/>
      <name val="Arial CE"/>
      <family val="0"/>
    </font>
    <font>
      <b/>
      <sz val="10"/>
      <color indexed="56"/>
      <name val="Arial CE"/>
      <family val="2"/>
    </font>
    <font>
      <b/>
      <sz val="12"/>
      <color indexed="3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4" fillId="0" borderId="0" xfId="52" applyFont="1">
      <alignment/>
      <protection/>
    </xf>
    <xf numFmtId="0" fontId="1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4" fillId="0" borderId="0" xfId="52" applyFont="1">
      <alignment/>
      <protection/>
    </xf>
    <xf numFmtId="0" fontId="1" fillId="33" borderId="0" xfId="52" applyFont="1" applyFill="1" applyAlignment="1">
      <alignment/>
      <protection/>
    </xf>
    <xf numFmtId="0" fontId="14" fillId="33" borderId="0" xfId="52" applyFont="1" applyFill="1" applyAlignment="1">
      <alignment/>
      <protection/>
    </xf>
    <xf numFmtId="0" fontId="13" fillId="33" borderId="0" xfId="52" applyFont="1" applyFill="1" applyAlignment="1">
      <alignment/>
      <protection/>
    </xf>
    <xf numFmtId="0" fontId="4" fillId="33" borderId="0" xfId="52" applyFont="1" applyFill="1" applyAlignment="1">
      <alignment/>
      <protection/>
    </xf>
    <xf numFmtId="0" fontId="14" fillId="0" borderId="0" xfId="52" applyFont="1">
      <alignment/>
      <protection/>
    </xf>
    <xf numFmtId="0" fontId="15" fillId="0" borderId="0" xfId="52" applyFont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52" applyFont="1" applyFill="1" applyBorder="1" applyAlignment="1">
      <alignment horizontal="center" vertical="center" wrapText="1"/>
      <protection/>
    </xf>
    <xf numFmtId="0" fontId="18" fillId="33" borderId="13" xfId="52" applyFont="1" applyFill="1" applyBorder="1" applyAlignment="1">
      <alignment horizontal="center" vertical="center" wrapText="1"/>
      <protection/>
    </xf>
    <xf numFmtId="0" fontId="18" fillId="33" borderId="14" xfId="52" applyFont="1" applyFill="1" applyBorder="1" applyAlignment="1">
      <alignment horizontal="center" vertical="center" wrapText="1"/>
      <protection/>
    </xf>
    <xf numFmtId="0" fontId="18" fillId="33" borderId="11" xfId="52" applyNumberFormat="1" applyFont="1" applyFill="1" applyBorder="1" applyAlignment="1">
      <alignment horizontal="center" vertical="center" wrapText="1"/>
      <protection/>
    </xf>
    <xf numFmtId="49" fontId="18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left" vertical="center" wrapText="1"/>
      <protection/>
    </xf>
    <xf numFmtId="0" fontId="18" fillId="33" borderId="11" xfId="52" applyFont="1" applyFill="1" applyBorder="1" applyAlignment="1">
      <alignment horizontal="center" vertical="center" wrapText="1"/>
      <protection/>
    </xf>
    <xf numFmtId="0" fontId="18" fillId="0" borderId="15" xfId="52" applyFont="1" applyBorder="1" applyAlignment="1">
      <alignment horizontal="center" vertical="center" wrapText="1"/>
      <protection/>
    </xf>
    <xf numFmtId="3" fontId="18" fillId="33" borderId="16" xfId="52" applyNumberFormat="1" applyFont="1" applyFill="1" applyBorder="1" applyAlignment="1">
      <alignment horizontal="center" vertical="center" wrapText="1"/>
      <protection/>
    </xf>
    <xf numFmtId="3" fontId="18" fillId="33" borderId="11" xfId="52" applyNumberFormat="1" applyFont="1" applyFill="1" applyBorder="1" applyAlignment="1">
      <alignment horizontal="center" vertical="center" wrapText="1"/>
      <protection/>
    </xf>
    <xf numFmtId="4" fontId="18" fillId="33" borderId="13" xfId="52" applyNumberFormat="1" applyFont="1" applyFill="1" applyBorder="1" applyAlignment="1">
      <alignment horizontal="center" vertical="center" wrapText="1"/>
      <protection/>
    </xf>
    <xf numFmtId="2" fontId="18" fillId="0" borderId="17" xfId="52" applyNumberFormat="1" applyFont="1" applyBorder="1" applyAlignment="1">
      <alignment horizontal="center" vertical="center"/>
      <protection/>
    </xf>
    <xf numFmtId="0" fontId="18" fillId="33" borderId="18" xfId="52" applyNumberFormat="1" applyFont="1" applyFill="1" applyBorder="1" applyAlignment="1">
      <alignment horizontal="center" vertical="center" wrapText="1"/>
      <protection/>
    </xf>
    <xf numFmtId="0" fontId="18" fillId="0" borderId="19" xfId="52" applyFont="1" applyBorder="1" applyAlignment="1">
      <alignment horizontal="left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8" fillId="33" borderId="20" xfId="52" applyNumberFormat="1" applyFont="1" applyFill="1" applyBorder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3" fontId="18" fillId="33" borderId="20" xfId="52" applyNumberFormat="1" applyFont="1" applyFill="1" applyBorder="1" applyAlignment="1">
      <alignment horizontal="center" vertical="center" wrapText="1"/>
      <protection/>
    </xf>
    <xf numFmtId="2" fontId="18" fillId="0" borderId="22" xfId="52" applyNumberFormat="1" applyFont="1" applyBorder="1" applyAlignment="1">
      <alignment horizontal="center" vertical="center"/>
      <protection/>
    </xf>
    <xf numFmtId="0" fontId="18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2" xfId="52" applyNumberFormat="1" applyFont="1" applyFill="1" applyBorder="1" applyAlignment="1">
      <alignment horizontal="center" vertical="center" wrapText="1"/>
      <protection/>
    </xf>
    <xf numFmtId="0" fontId="18" fillId="33" borderId="23" xfId="52" applyFont="1" applyFill="1" applyBorder="1" applyAlignment="1">
      <alignment horizontal="center" vertical="center" wrapText="1"/>
      <protection/>
    </xf>
    <xf numFmtId="0" fontId="18" fillId="33" borderId="16" xfId="0" applyFont="1" applyFill="1" applyBorder="1" applyAlignment="1">
      <alignment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3" fontId="18" fillId="33" borderId="24" xfId="52" applyNumberFormat="1" applyFont="1" applyFill="1" applyBorder="1" applyAlignment="1">
      <alignment horizontal="center" vertical="center" wrapText="1"/>
      <protection/>
    </xf>
    <xf numFmtId="0" fontId="18" fillId="33" borderId="18" xfId="0" applyFont="1" applyFill="1" applyBorder="1" applyAlignment="1">
      <alignment vertical="center" wrapText="1"/>
    </xf>
    <xf numFmtId="0" fontId="18" fillId="33" borderId="24" xfId="0" applyFont="1" applyFill="1" applyBorder="1" applyAlignment="1">
      <alignment vertical="center" wrapText="1"/>
    </xf>
    <xf numFmtId="4" fontId="18" fillId="33" borderId="16" xfId="52" applyNumberFormat="1" applyFont="1" applyFill="1" applyBorder="1" applyAlignment="1">
      <alignment horizontal="center" vertical="center" wrapText="1"/>
      <protection/>
    </xf>
    <xf numFmtId="4" fontId="18" fillId="33" borderId="26" xfId="52" applyNumberFormat="1" applyFont="1" applyFill="1" applyBorder="1" applyAlignment="1">
      <alignment horizontal="center" vertical="center" wrapText="1"/>
      <protection/>
    </xf>
    <xf numFmtId="0" fontId="18" fillId="33" borderId="24" xfId="52" applyFont="1" applyFill="1" applyBorder="1" applyAlignment="1">
      <alignment horizontal="center" vertical="center" wrapText="1"/>
      <protection/>
    </xf>
    <xf numFmtId="0" fontId="18" fillId="33" borderId="16" xfId="52" applyFont="1" applyFill="1" applyBorder="1" applyAlignment="1">
      <alignment horizontal="center" vertical="center" wrapText="1"/>
      <protection/>
    </xf>
    <xf numFmtId="0" fontId="18" fillId="0" borderId="24" xfId="52" applyFont="1" applyBorder="1" applyAlignment="1">
      <alignment vertical="center" wrapText="1"/>
      <protection/>
    </xf>
    <xf numFmtId="0" fontId="18" fillId="0" borderId="16" xfId="52" applyFont="1" applyBorder="1" applyAlignment="1">
      <alignment vertical="center" wrapText="1"/>
      <protection/>
    </xf>
    <xf numFmtId="0" fontId="11" fillId="0" borderId="0" xfId="52" applyFont="1">
      <alignment/>
      <protection/>
    </xf>
    <xf numFmtId="0" fontId="18" fillId="33" borderId="16" xfId="52" applyFont="1" applyFill="1" applyBorder="1" applyAlignment="1">
      <alignment horizontal="left" vertical="center" wrapText="1"/>
      <protection/>
    </xf>
    <xf numFmtId="4" fontId="18" fillId="33" borderId="25" xfId="52" applyNumberFormat="1" applyFont="1" applyFill="1" applyBorder="1" applyAlignment="1">
      <alignment horizontal="center" vertical="center" wrapText="1"/>
      <protection/>
    </xf>
    <xf numFmtId="0" fontId="18" fillId="33" borderId="27" xfId="52" applyFont="1" applyFill="1" applyBorder="1" applyAlignment="1">
      <alignment horizontal="center" vertical="center" wrapText="1"/>
      <protection/>
    </xf>
    <xf numFmtId="0" fontId="18" fillId="33" borderId="20" xfId="52" applyFont="1" applyFill="1" applyBorder="1" applyAlignment="1">
      <alignment horizontal="center" vertical="center" wrapText="1"/>
      <protection/>
    </xf>
    <xf numFmtId="0" fontId="18" fillId="0" borderId="20" xfId="52" applyFont="1" applyBorder="1" applyAlignment="1">
      <alignment vertical="center" wrapText="1"/>
      <protection/>
    </xf>
    <xf numFmtId="0" fontId="18" fillId="33" borderId="28" xfId="52" applyFont="1" applyFill="1" applyBorder="1" applyAlignment="1">
      <alignment horizontal="center" vertical="center" wrapText="1"/>
      <protection/>
    </xf>
    <xf numFmtId="0" fontId="18" fillId="0" borderId="28" xfId="52" applyFont="1" applyBorder="1" applyAlignment="1">
      <alignment horizontal="center" vertical="center" wrapText="1"/>
      <protection/>
    </xf>
    <xf numFmtId="4" fontId="18" fillId="33" borderId="28" xfId="52" applyNumberFormat="1" applyFont="1" applyFill="1" applyBorder="1" applyAlignment="1">
      <alignment horizontal="center" vertical="center" wrapText="1"/>
      <protection/>
    </xf>
    <xf numFmtId="2" fontId="18" fillId="0" borderId="29" xfId="52" applyNumberFormat="1" applyFont="1" applyBorder="1" applyAlignment="1">
      <alignment horizontal="center" vertical="center"/>
      <protection/>
    </xf>
    <xf numFmtId="0" fontId="18" fillId="33" borderId="20" xfId="52" applyFont="1" applyFill="1" applyBorder="1" applyAlignment="1">
      <alignment vertical="center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3" borderId="24" xfId="52" applyFont="1" applyFill="1" applyBorder="1" applyAlignment="1">
      <alignment horizontal="center" vertical="center"/>
      <protection/>
    </xf>
    <xf numFmtId="0" fontId="18" fillId="0" borderId="25" xfId="52" applyFont="1" applyBorder="1" applyAlignment="1">
      <alignment horizontal="center" vertical="center" wrapText="1"/>
      <protection/>
    </xf>
    <xf numFmtId="3" fontId="18" fillId="34" borderId="16" xfId="52" applyNumberFormat="1" applyFont="1" applyFill="1" applyBorder="1" applyAlignment="1">
      <alignment horizontal="center" vertical="center" wrapText="1"/>
      <protection/>
    </xf>
    <xf numFmtId="4" fontId="18" fillId="34" borderId="13" xfId="52" applyNumberFormat="1" applyFont="1" applyFill="1" applyBorder="1" applyAlignment="1">
      <alignment horizontal="center" vertical="center" wrapText="1"/>
      <protection/>
    </xf>
    <xf numFmtId="0" fontId="18" fillId="34" borderId="23" xfId="52" applyFont="1" applyFill="1" applyBorder="1" applyAlignment="1">
      <alignment horizontal="center" vertical="center" wrapText="1"/>
      <protection/>
    </xf>
    <xf numFmtId="3" fontId="18" fillId="34" borderId="24" xfId="52" applyNumberFormat="1" applyFont="1" applyFill="1" applyBorder="1" applyAlignment="1">
      <alignment horizontal="center" vertical="center" wrapText="1"/>
      <protection/>
    </xf>
    <xf numFmtId="4" fontId="18" fillId="34" borderId="15" xfId="52" applyNumberFormat="1" applyFont="1" applyFill="1" applyBorder="1" applyAlignment="1">
      <alignment horizontal="center" vertical="center" wrapText="1"/>
      <protection/>
    </xf>
    <xf numFmtId="0" fontId="4" fillId="35" borderId="0" xfId="52" applyFont="1" applyFill="1">
      <alignment/>
      <protection/>
    </xf>
    <xf numFmtId="0" fontId="18" fillId="34" borderId="27" xfId="52" applyFont="1" applyFill="1" applyBorder="1" applyAlignment="1">
      <alignment horizontal="center" vertical="center" wrapText="1"/>
      <protection/>
    </xf>
    <xf numFmtId="3" fontId="18" fillId="34" borderId="20" xfId="52" applyNumberFormat="1" applyFont="1" applyFill="1" applyBorder="1" applyAlignment="1">
      <alignment horizontal="center" vertical="center" wrapText="1"/>
      <protection/>
    </xf>
    <xf numFmtId="4" fontId="18" fillId="34" borderId="30" xfId="52" applyNumberFormat="1" applyFont="1" applyFill="1" applyBorder="1" applyAlignment="1">
      <alignment horizontal="center" vertical="center" wrapText="1"/>
      <protection/>
    </xf>
    <xf numFmtId="0" fontId="18" fillId="33" borderId="23" xfId="52" applyFont="1" applyFill="1" applyBorder="1" applyAlignment="1">
      <alignment horizontal="center" vertical="center"/>
      <protection/>
    </xf>
    <xf numFmtId="0" fontId="16" fillId="33" borderId="0" xfId="52" applyFont="1" applyFill="1" applyAlignment="1">
      <alignment/>
      <protection/>
    </xf>
    <xf numFmtId="0" fontId="18" fillId="33" borderId="27" xfId="52" applyFont="1" applyFill="1" applyBorder="1" applyAlignment="1">
      <alignment horizontal="center" vertical="center"/>
      <protection/>
    </xf>
    <xf numFmtId="0" fontId="18" fillId="33" borderId="20" xfId="52" applyFont="1" applyFill="1" applyBorder="1" applyAlignment="1">
      <alignment horizontal="center" vertical="center"/>
      <protection/>
    </xf>
    <xf numFmtId="0" fontId="15" fillId="33" borderId="0" xfId="52" applyFont="1" applyFill="1" applyAlignment="1">
      <alignment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33" borderId="13" xfId="52" applyNumberFormat="1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vertical="center" wrapText="1"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24" xfId="52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vertical="center" wrapText="1"/>
    </xf>
    <xf numFmtId="0" fontId="18" fillId="0" borderId="16" xfId="52" applyFont="1" applyBorder="1" applyAlignment="1">
      <alignment horizontal="center" vertical="center" wrapText="1"/>
      <protection/>
    </xf>
    <xf numFmtId="0" fontId="18" fillId="33" borderId="16" xfId="52" applyNumberFormat="1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vertical="center" wrapText="1"/>
    </xf>
    <xf numFmtId="0" fontId="18" fillId="0" borderId="20" xfId="52" applyFont="1" applyBorder="1" applyAlignment="1">
      <alignment horizontal="center" vertical="center" wrapText="1"/>
      <protection/>
    </xf>
    <xf numFmtId="0" fontId="18" fillId="34" borderId="31" xfId="52" applyFont="1" applyFill="1" applyBorder="1" applyAlignment="1">
      <alignment horizontal="center" vertical="center" wrapText="1"/>
      <protection/>
    </xf>
    <xf numFmtId="0" fontId="18" fillId="33" borderId="21" xfId="52" applyNumberFormat="1" applyFont="1" applyFill="1" applyBorder="1" applyAlignment="1">
      <alignment horizontal="center" vertical="center" wrapText="1"/>
      <protection/>
    </xf>
    <xf numFmtId="0" fontId="18" fillId="33" borderId="32" xfId="52" applyFont="1" applyFill="1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 wrapText="1"/>
      <protection/>
    </xf>
    <xf numFmtId="3" fontId="18" fillId="34" borderId="32" xfId="52" applyNumberFormat="1" applyFont="1" applyFill="1" applyBorder="1" applyAlignment="1">
      <alignment horizontal="center" vertical="center" wrapText="1"/>
      <protection/>
    </xf>
    <xf numFmtId="4" fontId="18" fillId="33" borderId="21" xfId="52" applyNumberFormat="1" applyFont="1" applyFill="1" applyBorder="1" applyAlignment="1">
      <alignment horizontal="center" vertical="center" wrapText="1"/>
      <protection/>
    </xf>
    <xf numFmtId="2" fontId="18" fillId="0" borderId="33" xfId="52" applyNumberFormat="1" applyFont="1" applyBorder="1" applyAlignment="1">
      <alignment horizontal="center" vertical="center"/>
      <protection/>
    </xf>
    <xf numFmtId="0" fontId="18" fillId="33" borderId="16" xfId="52" applyFont="1" applyFill="1" applyBorder="1" applyAlignment="1">
      <alignment vertical="center" wrapText="1"/>
      <protection/>
    </xf>
    <xf numFmtId="4" fontId="18" fillId="34" borderId="16" xfId="52" applyNumberFormat="1" applyFont="1" applyFill="1" applyBorder="1" applyAlignment="1">
      <alignment horizontal="center" vertical="center" wrapText="1"/>
      <protection/>
    </xf>
    <xf numFmtId="0" fontId="18" fillId="34" borderId="34" xfId="52" applyFont="1" applyFill="1" applyBorder="1" applyAlignment="1">
      <alignment horizontal="center" vertical="center" wrapText="1"/>
      <protection/>
    </xf>
    <xf numFmtId="0" fontId="18" fillId="33" borderId="30" xfId="52" applyNumberFormat="1" applyFont="1" applyFill="1" applyBorder="1" applyAlignment="1">
      <alignment horizontal="center" vertical="center" wrapText="1"/>
      <protection/>
    </xf>
    <xf numFmtId="4" fontId="18" fillId="33" borderId="20" xfId="52" applyNumberFormat="1" applyFont="1" applyFill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3" fontId="18" fillId="33" borderId="16" xfId="52" applyNumberFormat="1" applyFont="1" applyFill="1" applyBorder="1" applyAlignment="1">
      <alignment horizontal="center" vertical="center"/>
      <protection/>
    </xf>
    <xf numFmtId="0" fontId="18" fillId="33" borderId="11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3" fontId="18" fillId="33" borderId="24" xfId="52" applyNumberFormat="1" applyFont="1" applyFill="1" applyBorder="1" applyAlignment="1">
      <alignment horizontal="center" vertical="center"/>
      <protection/>
    </xf>
    <xf numFmtId="3" fontId="18" fillId="33" borderId="35" xfId="52" applyNumberFormat="1" applyFont="1" applyFill="1" applyBorder="1" applyAlignment="1">
      <alignment horizontal="center" vertical="center" wrapText="1"/>
      <protection/>
    </xf>
    <xf numFmtId="3" fontId="18" fillId="33" borderId="16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/>
    </xf>
    <xf numFmtId="3" fontId="18" fillId="33" borderId="20" xfId="0" applyNumberFormat="1" applyFont="1" applyFill="1" applyBorder="1" applyAlignment="1">
      <alignment horizontal="center" vertical="center" wrapText="1"/>
    </xf>
    <xf numFmtId="3" fontId="18" fillId="33" borderId="36" xfId="52" applyNumberFormat="1" applyFont="1" applyFill="1" applyBorder="1" applyAlignment="1">
      <alignment horizontal="center" vertical="center" wrapText="1"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8" fillId="0" borderId="18" xfId="52" applyFont="1" applyBorder="1" applyAlignment="1">
      <alignment vertical="center" wrapText="1"/>
      <protection/>
    </xf>
    <xf numFmtId="0" fontId="18" fillId="0" borderId="11" xfId="52" applyFont="1" applyBorder="1" applyAlignment="1">
      <alignment vertical="center" wrapText="1"/>
      <protection/>
    </xf>
    <xf numFmtId="0" fontId="22" fillId="0" borderId="0" xfId="52" applyFont="1">
      <alignment/>
      <protection/>
    </xf>
    <xf numFmtId="0" fontId="18" fillId="33" borderId="24" xfId="52" applyFont="1" applyFill="1" applyBorder="1" applyAlignment="1">
      <alignment vertical="center" wrapText="1"/>
      <protection/>
    </xf>
    <xf numFmtId="3" fontId="20" fillId="34" borderId="24" xfId="52" applyNumberFormat="1" applyFont="1" applyFill="1" applyBorder="1" applyAlignment="1">
      <alignment horizontal="center" vertical="center" wrapText="1"/>
      <protection/>
    </xf>
    <xf numFmtId="0" fontId="11" fillId="33" borderId="0" xfId="52" applyFont="1" applyFill="1" applyAlignment="1">
      <alignment vertical="center"/>
      <protection/>
    </xf>
    <xf numFmtId="0" fontId="18" fillId="33" borderId="11" xfId="52" applyFont="1" applyFill="1" applyBorder="1" applyAlignment="1">
      <alignment vertical="center" wrapText="1"/>
      <protection/>
    </xf>
    <xf numFmtId="3" fontId="20" fillId="34" borderId="20" xfId="52" applyNumberFormat="1" applyFont="1" applyFill="1" applyBorder="1" applyAlignment="1">
      <alignment horizontal="center" vertical="center" wrapText="1"/>
      <protection/>
    </xf>
    <xf numFmtId="0" fontId="23" fillId="33" borderId="0" xfId="52" applyFont="1" applyFill="1" applyAlignment="1">
      <alignment vertical="center"/>
      <protection/>
    </xf>
    <xf numFmtId="3" fontId="20" fillId="34" borderId="16" xfId="52" applyNumberFormat="1" applyFont="1" applyFill="1" applyBorder="1" applyAlignment="1">
      <alignment horizontal="center" vertical="center" wrapText="1"/>
      <protection/>
    </xf>
    <xf numFmtId="0" fontId="18" fillId="0" borderId="16" xfId="52" applyFont="1" applyBorder="1" applyAlignment="1">
      <alignment horizontal="left" vertical="center" wrapText="1"/>
      <protection/>
    </xf>
    <xf numFmtId="0" fontId="18" fillId="0" borderId="24" xfId="52" applyFont="1" applyBorder="1" applyAlignment="1">
      <alignment horizontal="left" vertical="center" wrapText="1"/>
      <protection/>
    </xf>
    <xf numFmtId="3" fontId="18" fillId="33" borderId="18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18" fillId="0" borderId="37" xfId="52" applyNumberFormat="1" applyFont="1" applyBorder="1" applyAlignment="1">
      <alignment horizontal="center" vertical="center"/>
      <protection/>
    </xf>
    <xf numFmtId="0" fontId="18" fillId="34" borderId="14" xfId="52" applyFont="1" applyFill="1" applyBorder="1" applyAlignment="1">
      <alignment horizontal="center" vertical="center" wrapText="1"/>
      <protection/>
    </xf>
    <xf numFmtId="3" fontId="18" fillId="34" borderId="11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18" fillId="36" borderId="16" xfId="52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19" fillId="36" borderId="32" xfId="52" applyFont="1" applyFill="1" applyBorder="1" applyAlignment="1">
      <alignment horizontal="center" vertical="center" wrapText="1"/>
      <protection/>
    </xf>
    <xf numFmtId="0" fontId="19" fillId="36" borderId="21" xfId="52" applyFont="1" applyFill="1" applyBorder="1" applyAlignment="1">
      <alignment horizontal="center" vertical="center" wrapText="1"/>
      <protection/>
    </xf>
    <xf numFmtId="0" fontId="19" fillId="37" borderId="29" xfId="52" applyFont="1" applyFill="1" applyBorder="1" applyAlignment="1">
      <alignment horizontal="center"/>
      <protection/>
    </xf>
    <xf numFmtId="3" fontId="20" fillId="34" borderId="11" xfId="52" applyNumberFormat="1" applyFont="1" applyFill="1" applyBorder="1" applyAlignment="1">
      <alignment horizontal="center" vertical="center" wrapText="1"/>
      <protection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38" xfId="52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>
      <alignment horizontal="center" vertical="center"/>
    </xf>
    <xf numFmtId="0" fontId="18" fillId="33" borderId="12" xfId="52" applyNumberFormat="1" applyFont="1" applyFill="1" applyBorder="1" applyAlignment="1">
      <alignment horizontal="center" vertical="center" wrapText="1"/>
      <protection/>
    </xf>
    <xf numFmtId="0" fontId="18" fillId="33" borderId="31" xfId="52" applyFont="1" applyFill="1" applyBorder="1" applyAlignment="1">
      <alignment horizontal="center" vertical="center" wrapText="1"/>
      <protection/>
    </xf>
    <xf numFmtId="49" fontId="18" fillId="33" borderId="32" xfId="52" applyNumberFormat="1" applyFont="1" applyFill="1" applyBorder="1" applyAlignment="1">
      <alignment horizontal="center" vertical="center" wrapText="1"/>
      <protection/>
    </xf>
    <xf numFmtId="0" fontId="18" fillId="0" borderId="39" xfId="52" applyFont="1" applyBorder="1" applyAlignment="1">
      <alignment horizontal="left" vertical="center" wrapText="1"/>
      <protection/>
    </xf>
    <xf numFmtId="3" fontId="18" fillId="33" borderId="32" xfId="52" applyNumberFormat="1" applyFont="1" applyFill="1" applyBorder="1" applyAlignment="1">
      <alignment horizontal="center" vertical="center" wrapText="1"/>
      <protection/>
    </xf>
    <xf numFmtId="0" fontId="18" fillId="0" borderId="32" xfId="52" applyFont="1" applyBorder="1" applyAlignment="1">
      <alignment horizontal="center" vertical="center" wrapText="1"/>
      <protection/>
    </xf>
    <xf numFmtId="0" fontId="18" fillId="0" borderId="32" xfId="0" applyFont="1" applyBorder="1" applyAlignment="1">
      <alignment vertical="center" wrapText="1"/>
    </xf>
    <xf numFmtId="3" fontId="20" fillId="36" borderId="40" xfId="52" applyNumberFormat="1" applyFont="1" applyFill="1" applyBorder="1" applyAlignment="1">
      <alignment horizontal="center" vertical="center" wrapText="1"/>
      <protection/>
    </xf>
    <xf numFmtId="4" fontId="20" fillId="36" borderId="40" xfId="52" applyNumberFormat="1" applyFont="1" applyFill="1" applyBorder="1" applyAlignment="1">
      <alignment horizontal="center" vertical="center" wrapText="1"/>
      <protection/>
    </xf>
    <xf numFmtId="2" fontId="20" fillId="37" borderId="41" xfId="52" applyNumberFormat="1" applyFont="1" applyFill="1" applyBorder="1" applyAlignment="1">
      <alignment horizontal="center" vertical="center"/>
      <protection/>
    </xf>
    <xf numFmtId="3" fontId="20" fillId="36" borderId="19" xfId="52" applyNumberFormat="1" applyFont="1" applyFill="1" applyBorder="1" applyAlignment="1">
      <alignment horizontal="center" vertical="center" wrapText="1"/>
      <protection/>
    </xf>
    <xf numFmtId="4" fontId="20" fillId="36" borderId="19" xfId="52" applyNumberFormat="1" applyFont="1" applyFill="1" applyBorder="1" applyAlignment="1">
      <alignment horizontal="center" vertical="center" wrapText="1"/>
      <protection/>
    </xf>
    <xf numFmtId="2" fontId="20" fillId="37" borderId="42" xfId="52" applyNumberFormat="1" applyFont="1" applyFill="1" applyBorder="1" applyAlignment="1">
      <alignment horizontal="center" vertical="center"/>
      <protection/>
    </xf>
    <xf numFmtId="0" fontId="19" fillId="0" borderId="43" xfId="52" applyFont="1" applyFill="1" applyBorder="1" applyAlignment="1">
      <alignment horizontal="center" vertical="center" wrapText="1"/>
      <protection/>
    </xf>
    <xf numFmtId="0" fontId="19" fillId="0" borderId="40" xfId="52" applyFont="1" applyFill="1" applyBorder="1" applyAlignment="1">
      <alignment horizontal="center" vertical="center" wrapText="1"/>
      <protection/>
    </xf>
    <xf numFmtId="0" fontId="19" fillId="0" borderId="41" xfId="52" applyFont="1" applyFill="1" applyBorder="1" applyAlignment="1">
      <alignment horizontal="center"/>
      <protection/>
    </xf>
    <xf numFmtId="3" fontId="20" fillId="36" borderId="44" xfId="52" applyNumberFormat="1" applyFont="1" applyFill="1" applyBorder="1" applyAlignment="1">
      <alignment horizontal="center" vertical="center" wrapText="1"/>
      <protection/>
    </xf>
    <xf numFmtId="4" fontId="20" fillId="36" borderId="44" xfId="52" applyNumberFormat="1" applyFont="1" applyFill="1" applyBorder="1" applyAlignment="1">
      <alignment horizontal="center" vertical="center" wrapText="1"/>
      <protection/>
    </xf>
    <xf numFmtId="0" fontId="18" fillId="37" borderId="45" xfId="52" applyFont="1" applyFill="1" applyBorder="1" applyAlignment="1">
      <alignment horizontal="center"/>
      <protection/>
    </xf>
    <xf numFmtId="0" fontId="20" fillId="37" borderId="46" xfId="52" applyFont="1" applyFill="1" applyBorder="1" applyAlignment="1">
      <alignment horizontal="center"/>
      <protection/>
    </xf>
    <xf numFmtId="0" fontId="20" fillId="37" borderId="46" xfId="52" applyFont="1" applyFill="1" applyBorder="1" applyAlignment="1">
      <alignment horizontal="left" vertical="center" wrapText="1"/>
      <protection/>
    </xf>
    <xf numFmtId="0" fontId="18" fillId="37" borderId="46" xfId="52" applyFont="1" applyFill="1" applyBorder="1" applyAlignment="1">
      <alignment horizontal="center" vertical="center"/>
      <protection/>
    </xf>
    <xf numFmtId="0" fontId="20" fillId="37" borderId="46" xfId="52" applyFont="1" applyFill="1" applyBorder="1" applyAlignment="1">
      <alignment horizontal="center" vertical="center"/>
      <protection/>
    </xf>
    <xf numFmtId="3" fontId="20" fillId="37" borderId="46" xfId="52" applyNumberFormat="1" applyFont="1" applyFill="1" applyBorder="1" applyAlignment="1">
      <alignment horizontal="center" vertical="center"/>
      <protection/>
    </xf>
    <xf numFmtId="4" fontId="20" fillId="37" borderId="46" xfId="52" applyNumberFormat="1" applyFont="1" applyFill="1" applyBorder="1" applyAlignment="1">
      <alignment horizontal="center" vertical="center"/>
      <protection/>
    </xf>
    <xf numFmtId="2" fontId="20" fillId="37" borderId="47" xfId="52" applyNumberFormat="1" applyFont="1" applyFill="1" applyBorder="1" applyAlignment="1">
      <alignment horizontal="center" vertical="center"/>
      <protection/>
    </xf>
    <xf numFmtId="3" fontId="14" fillId="0" borderId="0" xfId="52" applyNumberFormat="1" applyFont="1">
      <alignment/>
      <protection/>
    </xf>
    <xf numFmtId="43" fontId="14" fillId="0" borderId="0" xfId="42" applyFont="1" applyAlignment="1">
      <alignment/>
    </xf>
    <xf numFmtId="0" fontId="18" fillId="0" borderId="18" xfId="52" applyFont="1" applyBorder="1" applyAlignment="1">
      <alignment horizontal="center" vertical="center" wrapText="1"/>
      <protection/>
    </xf>
    <xf numFmtId="0" fontId="18" fillId="33" borderId="28" xfId="52" applyNumberFormat="1" applyFont="1" applyFill="1" applyBorder="1" applyAlignment="1">
      <alignment horizontal="center" vertical="center" wrapText="1"/>
      <protection/>
    </xf>
    <xf numFmtId="0" fontId="18" fillId="0" borderId="28" xfId="0" applyFont="1" applyBorder="1" applyAlignment="1">
      <alignment vertical="center" wrapText="1"/>
    </xf>
    <xf numFmtId="0" fontId="18" fillId="33" borderId="20" xfId="0" applyFont="1" applyFill="1" applyBorder="1" applyAlignment="1">
      <alignment vertical="center" wrapText="1"/>
    </xf>
    <xf numFmtId="4" fontId="18" fillId="33" borderId="28" xfId="0" applyNumberFormat="1" applyFont="1" applyFill="1" applyBorder="1" applyAlignment="1">
      <alignment horizontal="center" vertical="center" wrapText="1"/>
    </xf>
    <xf numFmtId="0" fontId="20" fillId="36" borderId="43" xfId="52" applyFont="1" applyFill="1" applyBorder="1" applyAlignment="1">
      <alignment vertical="center" wrapText="1"/>
      <protection/>
    </xf>
    <xf numFmtId="0" fontId="18" fillId="37" borderId="40" xfId="52" applyFont="1" applyFill="1" applyBorder="1" applyAlignment="1">
      <alignment vertical="center" wrapText="1"/>
      <protection/>
    </xf>
    <xf numFmtId="0" fontId="20" fillId="37" borderId="40" xfId="52" applyFont="1" applyFill="1" applyBorder="1" applyAlignment="1">
      <alignment vertical="center" wrapText="1"/>
      <protection/>
    </xf>
    <xf numFmtId="0" fontId="18" fillId="36" borderId="48" xfId="52" applyFont="1" applyFill="1" applyBorder="1" applyAlignment="1">
      <alignment horizontal="center" vertical="center" wrapText="1"/>
      <protection/>
    </xf>
    <xf numFmtId="0" fontId="18" fillId="36" borderId="16" xfId="52" applyFont="1" applyFill="1" applyBorder="1" applyAlignment="1">
      <alignment horizontal="center" vertical="center" wrapText="1"/>
      <protection/>
    </xf>
    <xf numFmtId="0" fontId="18" fillId="36" borderId="49" xfId="52" applyFont="1" applyFill="1" applyBorder="1" applyAlignment="1">
      <alignment horizontal="center" vertical="center" wrapText="1"/>
      <protection/>
    </xf>
    <xf numFmtId="0" fontId="18" fillId="37" borderId="10" xfId="52" applyFont="1" applyFill="1" applyBorder="1" applyAlignment="1">
      <alignment horizontal="center" vertical="center" wrapText="1"/>
      <protection/>
    </xf>
    <xf numFmtId="0" fontId="20" fillId="36" borderId="50" xfId="52" applyFont="1" applyFill="1" applyBorder="1" applyAlignment="1">
      <alignment vertical="center" wrapText="1"/>
      <protection/>
    </xf>
    <xf numFmtId="0" fontId="20" fillId="37" borderId="19" xfId="52" applyFont="1" applyFill="1" applyBorder="1" applyAlignment="1">
      <alignment vertical="center" wrapText="1"/>
      <protection/>
    </xf>
    <xf numFmtId="0" fontId="18" fillId="37" borderId="51" xfId="52" applyFont="1" applyFill="1" applyBorder="1" applyAlignment="1">
      <alignment horizontal="center" vertical="center" wrapText="1"/>
      <protection/>
    </xf>
    <xf numFmtId="0" fontId="18" fillId="37" borderId="37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8" fillId="36" borderId="52" xfId="52" applyFont="1" applyFill="1" applyBorder="1" applyAlignment="1">
      <alignment horizontal="center" vertical="center" wrapText="1"/>
      <protection/>
    </xf>
    <xf numFmtId="0" fontId="18" fillId="37" borderId="13" xfId="52" applyFont="1" applyFill="1" applyBorder="1" applyAlignment="1">
      <alignment horizontal="center" vertical="center" wrapText="1"/>
      <protection/>
    </xf>
    <xf numFmtId="0" fontId="18" fillId="36" borderId="53" xfId="52" applyFont="1" applyFill="1" applyBorder="1" applyAlignment="1">
      <alignment horizontal="center" vertical="center" wrapText="1"/>
      <protection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54" xfId="52" applyFont="1" applyFill="1" applyBorder="1" applyAlignment="1">
      <alignment horizontal="center" vertical="center" wrapText="1"/>
      <protection/>
    </xf>
    <xf numFmtId="0" fontId="18" fillId="37" borderId="55" xfId="52" applyFont="1" applyFill="1" applyBorder="1" applyAlignment="1">
      <alignment horizontal="center" vertical="center" wrapText="1"/>
      <protection/>
    </xf>
    <xf numFmtId="0" fontId="18" fillId="37" borderId="12" xfId="52" applyFont="1" applyFill="1" applyBorder="1" applyAlignment="1">
      <alignment horizontal="center" vertical="center" wrapText="1"/>
      <protection/>
    </xf>
    <xf numFmtId="0" fontId="18" fillId="37" borderId="38" xfId="52" applyFont="1" applyFill="1" applyBorder="1" applyAlignment="1">
      <alignment horizontal="center" vertical="center" wrapText="1"/>
      <protection/>
    </xf>
    <xf numFmtId="0" fontId="20" fillId="36" borderId="56" xfId="52" applyFont="1" applyFill="1" applyBorder="1" applyAlignment="1">
      <alignment vertical="center" wrapText="1"/>
      <protection/>
    </xf>
    <xf numFmtId="0" fontId="20" fillId="37" borderId="44" xfId="52" applyFont="1" applyFill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141"/>
  <sheetViews>
    <sheetView showGridLines="0" tabSelected="1" view="pageBreakPreview" zoomScaleSheetLayoutView="100" zoomScalePageLayoutView="0" workbookViewId="0" topLeftCell="A1">
      <selection activeCell="P101" sqref="P101:R103"/>
    </sheetView>
  </sheetViews>
  <sheetFormatPr defaultColWidth="9.00390625" defaultRowHeight="12"/>
  <cols>
    <col min="1" max="1" width="7.75390625" style="4" customWidth="1"/>
    <col min="2" max="3" width="7.75390625" style="5" customWidth="1"/>
    <col min="4" max="4" width="65.75390625" style="0" customWidth="1"/>
    <col min="5" max="6" width="7.75390625" style="3" customWidth="1"/>
    <col min="7" max="7" width="13.75390625" style="3" customWidth="1"/>
    <col min="8" max="10" width="15.75390625" style="3" customWidth="1"/>
    <col min="11" max="11" width="22.875" style="6" customWidth="1"/>
    <col min="12" max="12" width="14.00390625" style="7" customWidth="1"/>
    <col min="13" max="13" width="12.125" style="0" customWidth="1"/>
    <col min="14" max="14" width="16.00390625" style="0" bestFit="1" customWidth="1"/>
    <col min="15" max="15" width="12.25390625" style="0" bestFit="1" customWidth="1"/>
    <col min="16" max="16" width="15.00390625" style="0" bestFit="1" customWidth="1"/>
    <col min="17" max="17" width="13.375" style="0" bestFit="1" customWidth="1"/>
  </cols>
  <sheetData>
    <row r="1" spans="1:29" s="1" customFormat="1" ht="27.75" customHeight="1" thickBot="1">
      <c r="A1" s="191" t="s">
        <v>220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3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2" s="14" customFormat="1" ht="15.75">
      <c r="A2" s="185" t="s">
        <v>163</v>
      </c>
      <c r="B2" s="183" t="s">
        <v>164</v>
      </c>
      <c r="C2" s="183" t="s">
        <v>165</v>
      </c>
      <c r="D2" s="194" t="s">
        <v>166</v>
      </c>
      <c r="E2" s="196" t="s">
        <v>167</v>
      </c>
      <c r="F2" s="197"/>
      <c r="G2" s="183" t="s">
        <v>168</v>
      </c>
      <c r="H2" s="183" t="s">
        <v>4</v>
      </c>
      <c r="I2" s="183"/>
      <c r="J2" s="183"/>
      <c r="K2" s="192" t="s">
        <v>186</v>
      </c>
      <c r="L2" s="189" t="s">
        <v>187</v>
      </c>
    </row>
    <row r="3" spans="1:12" s="14" customFormat="1" ht="15.75">
      <c r="A3" s="186"/>
      <c r="B3" s="184"/>
      <c r="C3" s="184"/>
      <c r="D3" s="195"/>
      <c r="E3" s="198"/>
      <c r="F3" s="199"/>
      <c r="G3" s="193"/>
      <c r="H3" s="138" t="s">
        <v>169</v>
      </c>
      <c r="I3" s="138" t="s">
        <v>170</v>
      </c>
      <c r="J3" s="138" t="s">
        <v>218</v>
      </c>
      <c r="K3" s="193"/>
      <c r="L3" s="190"/>
    </row>
    <row r="4" spans="1:12" s="10" customFormat="1" ht="13.5" thickBot="1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0">
        <v>6</v>
      </c>
      <c r="G4" s="141">
        <v>7</v>
      </c>
      <c r="H4" s="140">
        <v>8</v>
      </c>
      <c r="I4" s="140">
        <v>9</v>
      </c>
      <c r="J4" s="140">
        <v>10</v>
      </c>
      <c r="K4" s="141">
        <v>11</v>
      </c>
      <c r="L4" s="142">
        <v>12</v>
      </c>
    </row>
    <row r="5" spans="1:12" s="10" customFormat="1" ht="12.7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s="8" customFormat="1" ht="15.75">
      <c r="A6" s="187" t="s">
        <v>171</v>
      </c>
      <c r="B6" s="188"/>
      <c r="C6" s="188"/>
      <c r="D6" s="188"/>
      <c r="E6" s="188"/>
      <c r="F6" s="188"/>
      <c r="G6" s="188"/>
      <c r="H6" s="157">
        <f>SUM(H7:H9)</f>
        <v>446046</v>
      </c>
      <c r="I6" s="157">
        <f>SUM(I7:I9)</f>
        <v>0</v>
      </c>
      <c r="J6" s="157">
        <f>SUM(J7:J9)</f>
        <v>446046</v>
      </c>
      <c r="K6" s="158">
        <f>SUM(K7:K9)</f>
        <v>152961.49</v>
      </c>
      <c r="L6" s="159">
        <f aca="true" t="shared" si="0" ref="L6:L59">K6*100/J6</f>
        <v>34.29</v>
      </c>
    </row>
    <row r="7" spans="1:12" s="9" customFormat="1" ht="15.75">
      <c r="A7" s="25">
        <v>1</v>
      </c>
      <c r="B7" s="26">
        <v>40002</v>
      </c>
      <c r="C7" s="27" t="s">
        <v>188</v>
      </c>
      <c r="D7" s="28" t="s">
        <v>189</v>
      </c>
      <c r="E7" s="29">
        <v>2008</v>
      </c>
      <c r="F7" s="29">
        <v>2010</v>
      </c>
      <c r="G7" s="30" t="s">
        <v>172</v>
      </c>
      <c r="H7" s="31">
        <v>300000</v>
      </c>
      <c r="I7" s="32"/>
      <c r="J7" s="32">
        <f>SUM(H7:I7)</f>
        <v>300000</v>
      </c>
      <c r="K7" s="33">
        <v>21350</v>
      </c>
      <c r="L7" s="34">
        <f t="shared" si="0"/>
        <v>7.12</v>
      </c>
    </row>
    <row r="8" spans="1:12" s="9" customFormat="1" ht="47.25">
      <c r="A8" s="25">
        <v>2</v>
      </c>
      <c r="B8" s="35">
        <v>40002</v>
      </c>
      <c r="C8" s="27" t="s">
        <v>188</v>
      </c>
      <c r="D8" s="36" t="s">
        <v>5</v>
      </c>
      <c r="E8" s="29">
        <v>2008</v>
      </c>
      <c r="F8" s="29">
        <v>2008</v>
      </c>
      <c r="G8" s="37" t="s">
        <v>182</v>
      </c>
      <c r="H8" s="31">
        <v>66046</v>
      </c>
      <c r="I8" s="32"/>
      <c r="J8" s="32">
        <f>SUM(H8:I8)</f>
        <v>66046</v>
      </c>
      <c r="K8" s="33">
        <v>66045.92</v>
      </c>
      <c r="L8" s="34">
        <f>K8*100/J8</f>
        <v>100</v>
      </c>
    </row>
    <row r="9" spans="1:12" s="20" customFormat="1" ht="32.25" thickBot="1">
      <c r="A9" s="148">
        <v>3</v>
      </c>
      <c r="B9" s="38">
        <v>40002</v>
      </c>
      <c r="C9" s="149" t="s">
        <v>6</v>
      </c>
      <c r="D9" s="150" t="s">
        <v>7</v>
      </c>
      <c r="E9" s="98">
        <v>2008</v>
      </c>
      <c r="F9" s="98">
        <v>2008</v>
      </c>
      <c r="G9" s="39" t="s">
        <v>8</v>
      </c>
      <c r="H9" s="40">
        <v>80000</v>
      </c>
      <c r="I9" s="151"/>
      <c r="J9" s="151">
        <f>SUM(H9:I9)</f>
        <v>80000</v>
      </c>
      <c r="K9" s="66">
        <v>65565.57</v>
      </c>
      <c r="L9" s="67">
        <f t="shared" si="0"/>
        <v>81.96</v>
      </c>
    </row>
    <row r="10" spans="1:12" s="10" customFormat="1" ht="15.75">
      <c r="A10" s="180" t="s">
        <v>173</v>
      </c>
      <c r="B10" s="181"/>
      <c r="C10" s="181"/>
      <c r="D10" s="181"/>
      <c r="E10" s="181"/>
      <c r="F10" s="181"/>
      <c r="G10" s="181"/>
      <c r="H10" s="154">
        <f>SUM(H11:H17)</f>
        <v>1594000</v>
      </c>
      <c r="I10" s="154">
        <f>SUM(I11:I17)</f>
        <v>0</v>
      </c>
      <c r="J10" s="154">
        <f>SUM(J11:J17)</f>
        <v>1594000</v>
      </c>
      <c r="K10" s="155">
        <f>SUM(K11:K17)</f>
        <v>1287887.94</v>
      </c>
      <c r="L10" s="156">
        <f t="shared" si="0"/>
        <v>80.8</v>
      </c>
    </row>
    <row r="11" spans="1:12" s="20" customFormat="1" ht="15.75">
      <c r="A11" s="21">
        <v>4</v>
      </c>
      <c r="B11" s="27" t="s">
        <v>190</v>
      </c>
      <c r="C11" s="29">
        <v>6050</v>
      </c>
      <c r="D11" s="42" t="s">
        <v>9</v>
      </c>
      <c r="E11" s="22">
        <v>2006</v>
      </c>
      <c r="F11" s="43">
        <v>2010</v>
      </c>
      <c r="G11" s="23" t="s">
        <v>194</v>
      </c>
      <c r="H11" s="31">
        <v>200000</v>
      </c>
      <c r="I11" s="31"/>
      <c r="J11" s="31">
        <f aca="true" t="shared" si="1" ref="J11:J17">SUM(H11:I11)</f>
        <v>200000</v>
      </c>
      <c r="K11" s="44">
        <v>0</v>
      </c>
      <c r="L11" s="34">
        <f t="shared" si="0"/>
        <v>0</v>
      </c>
    </row>
    <row r="12" spans="1:12" s="14" customFormat="1" ht="47.25">
      <c r="A12" s="21">
        <v>5</v>
      </c>
      <c r="B12" s="27" t="s">
        <v>190</v>
      </c>
      <c r="C12" s="29">
        <v>6300</v>
      </c>
      <c r="D12" s="42" t="s">
        <v>10</v>
      </c>
      <c r="E12" s="22">
        <v>2008</v>
      </c>
      <c r="F12" s="43">
        <v>2008</v>
      </c>
      <c r="G12" s="23" t="s">
        <v>174</v>
      </c>
      <c r="H12" s="31">
        <v>200000</v>
      </c>
      <c r="I12" s="31"/>
      <c r="J12" s="31">
        <f t="shared" si="1"/>
        <v>200000</v>
      </c>
      <c r="K12" s="44">
        <v>200000</v>
      </c>
      <c r="L12" s="34">
        <f t="shared" si="0"/>
        <v>100</v>
      </c>
    </row>
    <row r="13" spans="1:12" s="14" customFormat="1" ht="15.75">
      <c r="A13" s="21">
        <v>6</v>
      </c>
      <c r="B13" s="27" t="s">
        <v>191</v>
      </c>
      <c r="C13" s="29">
        <v>6050</v>
      </c>
      <c r="D13" s="42" t="s">
        <v>193</v>
      </c>
      <c r="E13" s="22">
        <v>2003</v>
      </c>
      <c r="F13" s="43">
        <v>2010</v>
      </c>
      <c r="G13" s="23" t="s">
        <v>174</v>
      </c>
      <c r="H13" s="31">
        <v>14000</v>
      </c>
      <c r="I13" s="31"/>
      <c r="J13" s="31">
        <f t="shared" si="1"/>
        <v>14000</v>
      </c>
      <c r="K13" s="44">
        <v>9760</v>
      </c>
      <c r="L13" s="34">
        <f t="shared" si="0"/>
        <v>69.71</v>
      </c>
    </row>
    <row r="14" spans="1:12" s="14" customFormat="1" ht="15.75">
      <c r="A14" s="45" t="s">
        <v>11</v>
      </c>
      <c r="B14" s="27" t="s">
        <v>191</v>
      </c>
      <c r="C14" s="29">
        <v>6050</v>
      </c>
      <c r="D14" s="46" t="s">
        <v>192</v>
      </c>
      <c r="E14" s="47">
        <v>2008</v>
      </c>
      <c r="F14" s="48">
        <v>2008</v>
      </c>
      <c r="G14" s="23" t="s">
        <v>174</v>
      </c>
      <c r="H14" s="31">
        <v>550000</v>
      </c>
      <c r="I14" s="49"/>
      <c r="J14" s="49">
        <f t="shared" si="1"/>
        <v>550000</v>
      </c>
      <c r="K14" s="44">
        <v>505412.24</v>
      </c>
      <c r="L14" s="34">
        <f t="shared" si="0"/>
        <v>91.89</v>
      </c>
    </row>
    <row r="15" spans="1:12" s="14" customFormat="1" ht="15.75">
      <c r="A15" s="45" t="s">
        <v>12</v>
      </c>
      <c r="B15" s="27" t="s">
        <v>191</v>
      </c>
      <c r="C15" s="29">
        <v>6050</v>
      </c>
      <c r="D15" s="50" t="s">
        <v>13</v>
      </c>
      <c r="E15" s="47">
        <v>2008</v>
      </c>
      <c r="F15" s="48">
        <v>2008</v>
      </c>
      <c r="G15" s="23" t="s">
        <v>174</v>
      </c>
      <c r="H15" s="31">
        <v>330000</v>
      </c>
      <c r="I15" s="49"/>
      <c r="J15" s="49">
        <f t="shared" si="1"/>
        <v>330000</v>
      </c>
      <c r="K15" s="33">
        <v>310415.7</v>
      </c>
      <c r="L15" s="34">
        <f t="shared" si="0"/>
        <v>94.07</v>
      </c>
    </row>
    <row r="16" spans="1:12" s="14" customFormat="1" ht="15.75">
      <c r="A16" s="45">
        <v>7</v>
      </c>
      <c r="B16" s="27" t="s">
        <v>195</v>
      </c>
      <c r="C16" s="29">
        <v>6050</v>
      </c>
      <c r="D16" s="51" t="s">
        <v>14</v>
      </c>
      <c r="E16" s="47">
        <v>2008</v>
      </c>
      <c r="F16" s="48">
        <v>2009</v>
      </c>
      <c r="G16" s="23" t="s">
        <v>194</v>
      </c>
      <c r="H16" s="31">
        <v>150000</v>
      </c>
      <c r="I16" s="49"/>
      <c r="J16" s="49">
        <f t="shared" si="1"/>
        <v>150000</v>
      </c>
      <c r="K16" s="52">
        <v>112850</v>
      </c>
      <c r="L16" s="41">
        <f t="shared" si="0"/>
        <v>75.23</v>
      </c>
    </row>
    <row r="17" spans="1:12" s="14" customFormat="1" ht="16.5" thickBot="1">
      <c r="A17" s="45">
        <v>8</v>
      </c>
      <c r="B17" s="27" t="s">
        <v>195</v>
      </c>
      <c r="C17" s="29">
        <v>6050</v>
      </c>
      <c r="D17" s="51" t="s">
        <v>15</v>
      </c>
      <c r="E17" s="47">
        <v>2008</v>
      </c>
      <c r="F17" s="48">
        <v>2010</v>
      </c>
      <c r="G17" s="23" t="s">
        <v>194</v>
      </c>
      <c r="H17" s="40">
        <v>150000</v>
      </c>
      <c r="I17" s="49"/>
      <c r="J17" s="49">
        <f t="shared" si="1"/>
        <v>150000</v>
      </c>
      <c r="K17" s="53">
        <v>149450</v>
      </c>
      <c r="L17" s="41">
        <f t="shared" si="0"/>
        <v>99.63</v>
      </c>
    </row>
    <row r="18" spans="1:12" s="20" customFormat="1" ht="15.75">
      <c r="A18" s="180" t="s">
        <v>175</v>
      </c>
      <c r="B18" s="181"/>
      <c r="C18" s="181"/>
      <c r="D18" s="181"/>
      <c r="E18" s="181"/>
      <c r="F18" s="181"/>
      <c r="G18" s="181"/>
      <c r="H18" s="154">
        <f>SUM(H19:H19)</f>
        <v>70000</v>
      </c>
      <c r="I18" s="154">
        <f>SUM(I19:I19)</f>
        <v>0</v>
      </c>
      <c r="J18" s="154">
        <f>SUM(J19:J19)</f>
        <v>70000</v>
      </c>
      <c r="K18" s="155">
        <f>SUM(K19:K19)</f>
        <v>0</v>
      </c>
      <c r="L18" s="156">
        <f t="shared" si="0"/>
        <v>0</v>
      </c>
    </row>
    <row r="19" spans="1:12" s="20" customFormat="1" ht="32.25" thickBot="1">
      <c r="A19" s="61">
        <v>9</v>
      </c>
      <c r="B19" s="62">
        <v>63003</v>
      </c>
      <c r="C19" s="62">
        <v>6050</v>
      </c>
      <c r="D19" s="63" t="s">
        <v>16</v>
      </c>
      <c r="E19" s="62">
        <v>2008</v>
      </c>
      <c r="F19" s="64">
        <v>2012</v>
      </c>
      <c r="G19" s="65" t="s">
        <v>182</v>
      </c>
      <c r="H19" s="40">
        <v>70000</v>
      </c>
      <c r="I19" s="40"/>
      <c r="J19" s="40">
        <f>SUM(H19:I19)</f>
        <v>70000</v>
      </c>
      <c r="K19" s="66">
        <v>0</v>
      </c>
      <c r="L19" s="67">
        <f t="shared" si="0"/>
        <v>0</v>
      </c>
    </row>
    <row r="20" spans="1:12" s="11" customFormat="1" ht="15.75">
      <c r="A20" s="180" t="s">
        <v>176</v>
      </c>
      <c r="B20" s="182"/>
      <c r="C20" s="182"/>
      <c r="D20" s="182"/>
      <c r="E20" s="182"/>
      <c r="F20" s="182"/>
      <c r="G20" s="182"/>
      <c r="H20" s="154">
        <f>SUM(H21:H29)</f>
        <v>10370700</v>
      </c>
      <c r="I20" s="154">
        <f>SUM(I21:I29)</f>
        <v>0</v>
      </c>
      <c r="J20" s="154">
        <f>SUM(J21:J29)</f>
        <v>10370700</v>
      </c>
      <c r="K20" s="155">
        <f>SUM(K21:K29)</f>
        <v>9397053.43</v>
      </c>
      <c r="L20" s="156">
        <f t="shared" si="0"/>
        <v>90.61</v>
      </c>
    </row>
    <row r="21" spans="1:12" s="58" customFormat="1" ht="31.5">
      <c r="A21" s="21">
        <v>10</v>
      </c>
      <c r="B21" s="55">
        <v>70001</v>
      </c>
      <c r="C21" s="55">
        <v>6210</v>
      </c>
      <c r="D21" s="57" t="s">
        <v>17</v>
      </c>
      <c r="E21" s="55">
        <v>2008</v>
      </c>
      <c r="F21" s="55">
        <v>2008</v>
      </c>
      <c r="G21" s="37" t="s">
        <v>177</v>
      </c>
      <c r="H21" s="31">
        <v>1309700</v>
      </c>
      <c r="I21" s="31"/>
      <c r="J21" s="31">
        <f aca="true" t="shared" si="2" ref="J21:J29">SUM(H21:I21)</f>
        <v>1309700</v>
      </c>
      <c r="K21" s="44">
        <v>1309700</v>
      </c>
      <c r="L21" s="34">
        <f t="shared" si="0"/>
        <v>100</v>
      </c>
    </row>
    <row r="22" spans="1:12" s="58" customFormat="1" ht="31.5">
      <c r="A22" s="21">
        <v>11</v>
      </c>
      <c r="B22" s="55">
        <v>70001</v>
      </c>
      <c r="C22" s="55">
        <v>6210</v>
      </c>
      <c r="D22" s="59" t="s">
        <v>18</v>
      </c>
      <c r="E22" s="55">
        <v>2008</v>
      </c>
      <c r="F22" s="55">
        <v>2008</v>
      </c>
      <c r="G22" s="37" t="s">
        <v>177</v>
      </c>
      <c r="H22" s="31">
        <v>3500000</v>
      </c>
      <c r="I22" s="31"/>
      <c r="J22" s="31">
        <f t="shared" si="2"/>
        <v>3500000</v>
      </c>
      <c r="K22" s="44">
        <v>3474520.24</v>
      </c>
      <c r="L22" s="34">
        <f t="shared" si="0"/>
        <v>99.27</v>
      </c>
    </row>
    <row r="23" spans="1:12" s="58" customFormat="1" ht="31.5">
      <c r="A23" s="21" t="s">
        <v>19</v>
      </c>
      <c r="B23" s="55">
        <v>70001</v>
      </c>
      <c r="C23" s="55">
        <v>6210</v>
      </c>
      <c r="D23" s="59" t="s">
        <v>20</v>
      </c>
      <c r="E23" s="55">
        <v>2008</v>
      </c>
      <c r="F23" s="55">
        <v>2008</v>
      </c>
      <c r="G23" s="37" t="s">
        <v>177</v>
      </c>
      <c r="H23" s="31">
        <v>47000</v>
      </c>
      <c r="I23" s="31"/>
      <c r="J23" s="31">
        <f t="shared" si="2"/>
        <v>47000</v>
      </c>
      <c r="K23" s="60">
        <v>46998.71</v>
      </c>
      <c r="L23" s="34">
        <f t="shared" si="0"/>
        <v>100</v>
      </c>
    </row>
    <row r="24" spans="1:12" s="58" customFormat="1" ht="47.25">
      <c r="A24" s="21" t="s">
        <v>21</v>
      </c>
      <c r="B24" s="55">
        <v>70001</v>
      </c>
      <c r="C24" s="55">
        <v>6210</v>
      </c>
      <c r="D24" s="59" t="s">
        <v>22</v>
      </c>
      <c r="E24" s="55">
        <v>2008</v>
      </c>
      <c r="F24" s="55">
        <v>2008</v>
      </c>
      <c r="G24" s="37" t="s">
        <v>177</v>
      </c>
      <c r="H24" s="31">
        <v>95500</v>
      </c>
      <c r="I24" s="31"/>
      <c r="J24" s="31">
        <f t="shared" si="2"/>
        <v>95500</v>
      </c>
      <c r="K24" s="52">
        <v>89422.28</v>
      </c>
      <c r="L24" s="34">
        <f t="shared" si="0"/>
        <v>93.64</v>
      </c>
    </row>
    <row r="25" spans="1:12" s="58" customFormat="1" ht="48.75" customHeight="1">
      <c r="A25" s="21">
        <v>12</v>
      </c>
      <c r="B25" s="55">
        <v>70001</v>
      </c>
      <c r="C25" s="55">
        <v>6210</v>
      </c>
      <c r="D25" s="57" t="s">
        <v>23</v>
      </c>
      <c r="E25" s="55">
        <v>2008</v>
      </c>
      <c r="F25" s="55">
        <v>2008</v>
      </c>
      <c r="G25" s="37" t="s">
        <v>177</v>
      </c>
      <c r="H25" s="31">
        <v>140000</v>
      </c>
      <c r="I25" s="31"/>
      <c r="J25" s="31">
        <f t="shared" si="2"/>
        <v>140000</v>
      </c>
      <c r="K25" s="44">
        <v>121373.71</v>
      </c>
      <c r="L25" s="34">
        <f t="shared" si="0"/>
        <v>86.7</v>
      </c>
    </row>
    <row r="26" spans="1:12" s="19" customFormat="1" ht="31.5">
      <c r="A26" s="21">
        <v>13</v>
      </c>
      <c r="B26" s="55">
        <v>70095</v>
      </c>
      <c r="C26" s="55">
        <v>6050</v>
      </c>
      <c r="D26" s="57" t="s">
        <v>24</v>
      </c>
      <c r="E26" s="55">
        <v>2006</v>
      </c>
      <c r="F26" s="24" t="s">
        <v>25</v>
      </c>
      <c r="G26" s="37" t="s">
        <v>172</v>
      </c>
      <c r="H26" s="31">
        <v>4300000</v>
      </c>
      <c r="I26" s="31"/>
      <c r="J26" s="31">
        <f t="shared" si="2"/>
        <v>4300000</v>
      </c>
      <c r="K26" s="60">
        <v>3409323</v>
      </c>
      <c r="L26" s="34">
        <f t="shared" si="0"/>
        <v>79.29</v>
      </c>
    </row>
    <row r="27" spans="1:12" s="19" customFormat="1" ht="32.25" thickBot="1">
      <c r="A27" s="61">
        <v>14</v>
      </c>
      <c r="B27" s="62">
        <v>70095</v>
      </c>
      <c r="C27" s="62">
        <v>6050</v>
      </c>
      <c r="D27" s="63" t="s">
        <v>26</v>
      </c>
      <c r="E27" s="62">
        <v>2008</v>
      </c>
      <c r="F27" s="64">
        <v>2010</v>
      </c>
      <c r="G27" s="65" t="s">
        <v>182</v>
      </c>
      <c r="H27" s="40">
        <v>80000</v>
      </c>
      <c r="I27" s="40"/>
      <c r="J27" s="40">
        <f t="shared" si="2"/>
        <v>80000</v>
      </c>
      <c r="K27" s="66">
        <v>52899.2</v>
      </c>
      <c r="L27" s="67">
        <f t="shared" si="0"/>
        <v>66.12</v>
      </c>
    </row>
    <row r="28" spans="1:12" s="19" customFormat="1" ht="15.75">
      <c r="A28" s="25">
        <v>15</v>
      </c>
      <c r="B28" s="29">
        <v>70095</v>
      </c>
      <c r="C28" s="29">
        <v>6050</v>
      </c>
      <c r="D28" s="120" t="s">
        <v>196</v>
      </c>
      <c r="E28" s="29">
        <v>2006</v>
      </c>
      <c r="F28" s="23">
        <v>2008</v>
      </c>
      <c r="G28" s="108" t="s">
        <v>182</v>
      </c>
      <c r="H28" s="32">
        <v>868500</v>
      </c>
      <c r="I28" s="32"/>
      <c r="J28" s="32">
        <f t="shared" si="2"/>
        <v>868500</v>
      </c>
      <c r="K28" s="44">
        <v>864775.29</v>
      </c>
      <c r="L28" s="134">
        <f t="shared" si="0"/>
        <v>99.57</v>
      </c>
    </row>
    <row r="29" spans="1:12" s="19" customFormat="1" ht="32.25" thickBot="1">
      <c r="A29" s="61" t="s">
        <v>27</v>
      </c>
      <c r="B29" s="62">
        <v>70095</v>
      </c>
      <c r="C29" s="62">
        <v>6050</v>
      </c>
      <c r="D29" s="68" t="s">
        <v>28</v>
      </c>
      <c r="E29" s="62">
        <v>2008</v>
      </c>
      <c r="F29" s="64">
        <v>2008</v>
      </c>
      <c r="G29" s="64" t="s">
        <v>194</v>
      </c>
      <c r="H29" s="40">
        <v>30000</v>
      </c>
      <c r="I29" s="40"/>
      <c r="J29" s="40">
        <f t="shared" si="2"/>
        <v>30000</v>
      </c>
      <c r="K29" s="66">
        <v>28041</v>
      </c>
      <c r="L29" s="67">
        <f t="shared" si="0"/>
        <v>93.47</v>
      </c>
    </row>
    <row r="30" spans="1:12" s="13" customFormat="1" ht="15.75">
      <c r="A30" s="180" t="s">
        <v>178</v>
      </c>
      <c r="B30" s="182"/>
      <c r="C30" s="182"/>
      <c r="D30" s="182"/>
      <c r="E30" s="182"/>
      <c r="F30" s="182"/>
      <c r="G30" s="182"/>
      <c r="H30" s="154">
        <f>SUM(H31:H34)</f>
        <v>3217900</v>
      </c>
      <c r="I30" s="154">
        <f>SUM(I31:I34)</f>
        <v>0</v>
      </c>
      <c r="J30" s="154">
        <f>SUM(J31:J34)</f>
        <v>3217900</v>
      </c>
      <c r="K30" s="155">
        <f>SUM(K31:K34)</f>
        <v>2728139</v>
      </c>
      <c r="L30" s="156">
        <f t="shared" si="0"/>
        <v>84.78</v>
      </c>
    </row>
    <row r="31" spans="1:12" s="10" customFormat="1" ht="31.5">
      <c r="A31" s="69">
        <v>16</v>
      </c>
      <c r="B31" s="70">
        <v>71095</v>
      </c>
      <c r="C31" s="55">
        <v>6010</v>
      </c>
      <c r="D31" s="56" t="s">
        <v>29</v>
      </c>
      <c r="E31" s="54">
        <v>2008</v>
      </c>
      <c r="F31" s="54">
        <v>2008</v>
      </c>
      <c r="G31" s="71" t="s">
        <v>197</v>
      </c>
      <c r="H31" s="72">
        <v>827900</v>
      </c>
      <c r="I31" s="72"/>
      <c r="J31" s="31">
        <f>SUM(H31:I31)</f>
        <v>827900</v>
      </c>
      <c r="K31" s="73">
        <v>827900</v>
      </c>
      <c r="L31" s="34">
        <f t="shared" si="0"/>
        <v>100</v>
      </c>
    </row>
    <row r="32" spans="1:12" s="10" customFormat="1" ht="15.75">
      <c r="A32" s="74" t="s">
        <v>30</v>
      </c>
      <c r="B32" s="70">
        <v>71095</v>
      </c>
      <c r="C32" s="54">
        <v>6010</v>
      </c>
      <c r="D32" s="56" t="s">
        <v>31</v>
      </c>
      <c r="E32" s="54">
        <v>2008</v>
      </c>
      <c r="F32" s="54">
        <v>2008</v>
      </c>
      <c r="G32" s="71" t="s">
        <v>197</v>
      </c>
      <c r="H32" s="75">
        <v>390000</v>
      </c>
      <c r="I32" s="75"/>
      <c r="J32" s="49">
        <f>SUM(H32:I32)</f>
        <v>390000</v>
      </c>
      <c r="K32" s="76">
        <v>390000</v>
      </c>
      <c r="L32" s="34">
        <f t="shared" si="0"/>
        <v>100</v>
      </c>
    </row>
    <row r="33" spans="1:12" s="77" customFormat="1" ht="15.75">
      <c r="A33" s="74" t="s">
        <v>32</v>
      </c>
      <c r="B33" s="70">
        <v>71095</v>
      </c>
      <c r="C33" s="54">
        <v>6010</v>
      </c>
      <c r="D33" s="56" t="s">
        <v>33</v>
      </c>
      <c r="E33" s="54">
        <v>2008</v>
      </c>
      <c r="F33" s="54">
        <v>2008</v>
      </c>
      <c r="G33" s="71" t="s">
        <v>197</v>
      </c>
      <c r="H33" s="75">
        <v>1500000</v>
      </c>
      <c r="I33" s="75"/>
      <c r="J33" s="49">
        <f>SUM(H33:I33)</f>
        <v>1500000</v>
      </c>
      <c r="K33" s="76">
        <v>1500000</v>
      </c>
      <c r="L33" s="34">
        <f t="shared" si="0"/>
        <v>100</v>
      </c>
    </row>
    <row r="34" spans="1:12" s="10" customFormat="1" ht="16.5" thickBot="1">
      <c r="A34" s="78">
        <v>17</v>
      </c>
      <c r="B34" s="84">
        <v>71095</v>
      </c>
      <c r="C34" s="62">
        <v>6060</v>
      </c>
      <c r="D34" s="63" t="s">
        <v>198</v>
      </c>
      <c r="E34" s="62">
        <v>2008</v>
      </c>
      <c r="F34" s="62">
        <v>2008</v>
      </c>
      <c r="G34" s="65" t="s">
        <v>34</v>
      </c>
      <c r="H34" s="79">
        <v>500000</v>
      </c>
      <c r="I34" s="79"/>
      <c r="J34" s="40">
        <f>SUM(H34:I34)</f>
        <v>500000</v>
      </c>
      <c r="K34" s="80">
        <v>10239</v>
      </c>
      <c r="L34" s="67">
        <f t="shared" si="0"/>
        <v>2.05</v>
      </c>
    </row>
    <row r="35" spans="1:12" s="15" customFormat="1" ht="15.75">
      <c r="A35" s="180" t="s">
        <v>179</v>
      </c>
      <c r="B35" s="182"/>
      <c r="C35" s="182"/>
      <c r="D35" s="182"/>
      <c r="E35" s="182"/>
      <c r="F35" s="182"/>
      <c r="G35" s="182"/>
      <c r="H35" s="154">
        <f>SUM(H36:H39)</f>
        <v>217110</v>
      </c>
      <c r="I35" s="154">
        <f>SUM(I36:I39)</f>
        <v>0</v>
      </c>
      <c r="J35" s="154">
        <f>SUM(J36:J39)</f>
        <v>217110</v>
      </c>
      <c r="K35" s="155">
        <f>SUM(K36:K39)</f>
        <v>167487.96</v>
      </c>
      <c r="L35" s="156">
        <f t="shared" si="0"/>
        <v>77.14</v>
      </c>
    </row>
    <row r="36" spans="1:12" s="82" customFormat="1" ht="15.75">
      <c r="A36" s="81">
        <v>18</v>
      </c>
      <c r="B36" s="70">
        <v>75023</v>
      </c>
      <c r="C36" s="54">
        <v>6050</v>
      </c>
      <c r="D36" s="56" t="s">
        <v>35</v>
      </c>
      <c r="E36" s="54">
        <v>2008</v>
      </c>
      <c r="F36" s="54">
        <v>2008</v>
      </c>
      <c r="G36" s="71" t="s">
        <v>200</v>
      </c>
      <c r="H36" s="49">
        <v>55000</v>
      </c>
      <c r="I36" s="49"/>
      <c r="J36" s="49">
        <f>SUM(H36:I36)</f>
        <v>55000</v>
      </c>
      <c r="K36" s="60">
        <v>36692.7</v>
      </c>
      <c r="L36" s="34">
        <f t="shared" si="0"/>
        <v>66.71</v>
      </c>
    </row>
    <row r="37" spans="1:12" s="82" customFormat="1" ht="47.25">
      <c r="A37" s="81" t="s">
        <v>199</v>
      </c>
      <c r="B37" s="70">
        <v>75023</v>
      </c>
      <c r="C37" s="49" t="s">
        <v>36</v>
      </c>
      <c r="D37" s="56" t="s">
        <v>37</v>
      </c>
      <c r="E37" s="54">
        <v>2008</v>
      </c>
      <c r="F37" s="54">
        <v>2010</v>
      </c>
      <c r="G37" s="71" t="s">
        <v>38</v>
      </c>
      <c r="H37" s="49">
        <v>22000</v>
      </c>
      <c r="I37" s="49"/>
      <c r="J37" s="49">
        <f>SUM(H37:I37)</f>
        <v>22000</v>
      </c>
      <c r="K37" s="60">
        <v>6550</v>
      </c>
      <c r="L37" s="34">
        <f t="shared" si="0"/>
        <v>29.77</v>
      </c>
    </row>
    <row r="38" spans="1:12" s="17" customFormat="1" ht="31.5">
      <c r="A38" s="81">
        <v>19</v>
      </c>
      <c r="B38" s="70">
        <v>75023</v>
      </c>
      <c r="C38" s="70">
        <v>6050</v>
      </c>
      <c r="D38" s="56" t="s">
        <v>39</v>
      </c>
      <c r="E38" s="54">
        <v>2008</v>
      </c>
      <c r="F38" s="54">
        <v>2008</v>
      </c>
      <c r="G38" s="71" t="s">
        <v>200</v>
      </c>
      <c r="H38" s="49">
        <v>7000</v>
      </c>
      <c r="I38" s="49"/>
      <c r="J38" s="49">
        <f>SUM(H38:I38)</f>
        <v>7000</v>
      </c>
      <c r="K38" s="60">
        <v>6067.06</v>
      </c>
      <c r="L38" s="34">
        <f t="shared" si="0"/>
        <v>86.67</v>
      </c>
    </row>
    <row r="39" spans="1:12" s="85" customFormat="1" ht="16.5" thickBot="1">
      <c r="A39" s="83">
        <v>20</v>
      </c>
      <c r="B39" s="84">
        <v>75023</v>
      </c>
      <c r="C39" s="84">
        <v>6060</v>
      </c>
      <c r="D39" s="63" t="s">
        <v>40</v>
      </c>
      <c r="E39" s="62">
        <v>2008</v>
      </c>
      <c r="F39" s="62">
        <v>2008</v>
      </c>
      <c r="G39" s="65" t="s">
        <v>200</v>
      </c>
      <c r="H39" s="40">
        <v>133110</v>
      </c>
      <c r="I39" s="40"/>
      <c r="J39" s="40">
        <f>SUM(H39:I39)</f>
        <v>133110</v>
      </c>
      <c r="K39" s="66">
        <v>118178.2</v>
      </c>
      <c r="L39" s="67">
        <f t="shared" si="0"/>
        <v>88.78</v>
      </c>
    </row>
    <row r="40" spans="1:12" s="18" customFormat="1" ht="15.75">
      <c r="A40" s="180" t="s">
        <v>180</v>
      </c>
      <c r="B40" s="182"/>
      <c r="C40" s="182"/>
      <c r="D40" s="182"/>
      <c r="E40" s="182"/>
      <c r="F40" s="182"/>
      <c r="G40" s="182"/>
      <c r="H40" s="154">
        <f>SUM(H41:H45)</f>
        <v>1767049</v>
      </c>
      <c r="I40" s="154">
        <f>SUM(I41:I45)</f>
        <v>0</v>
      </c>
      <c r="J40" s="154">
        <f>SUM(J41:J45)</f>
        <v>1767049</v>
      </c>
      <c r="K40" s="155">
        <f>SUM(K41:K45)</f>
        <v>524211.98</v>
      </c>
      <c r="L40" s="156">
        <f t="shared" si="0"/>
        <v>29.67</v>
      </c>
    </row>
    <row r="41" spans="1:12" s="16" customFormat="1" ht="31.5">
      <c r="A41" s="81" t="s">
        <v>41</v>
      </c>
      <c r="B41" s="70">
        <v>75405</v>
      </c>
      <c r="C41" s="70">
        <v>6060</v>
      </c>
      <c r="D41" s="56" t="s">
        <v>42</v>
      </c>
      <c r="E41" s="54">
        <v>2008</v>
      </c>
      <c r="F41" s="54">
        <v>2008</v>
      </c>
      <c r="G41" s="71" t="s">
        <v>203</v>
      </c>
      <c r="H41" s="49">
        <v>8500</v>
      </c>
      <c r="I41" s="49"/>
      <c r="J41" s="49">
        <f>SUM(H41:I41)</f>
        <v>8500</v>
      </c>
      <c r="K41" s="60">
        <v>8500</v>
      </c>
      <c r="L41" s="34">
        <f t="shared" si="0"/>
        <v>100</v>
      </c>
    </row>
    <row r="42" spans="1:12" s="85" customFormat="1" ht="63">
      <c r="A42" s="81">
        <v>21</v>
      </c>
      <c r="B42" s="70">
        <v>75412</v>
      </c>
      <c r="C42" s="54" t="s">
        <v>43</v>
      </c>
      <c r="D42" s="56" t="s">
        <v>44</v>
      </c>
      <c r="E42" s="54">
        <v>2004</v>
      </c>
      <c r="F42" s="54">
        <v>2008</v>
      </c>
      <c r="G42" s="71" t="s">
        <v>182</v>
      </c>
      <c r="H42" s="49">
        <v>1138000</v>
      </c>
      <c r="I42" s="49"/>
      <c r="J42" s="49">
        <f>SUM(H42:I42)</f>
        <v>1138000</v>
      </c>
      <c r="K42" s="60">
        <v>0</v>
      </c>
      <c r="L42" s="34">
        <f t="shared" si="0"/>
        <v>0</v>
      </c>
    </row>
    <row r="43" spans="1:12" s="85" customFormat="1" ht="15.75">
      <c r="A43" s="81" t="s">
        <v>202</v>
      </c>
      <c r="B43" s="70">
        <v>75412</v>
      </c>
      <c r="C43" s="54">
        <v>6060</v>
      </c>
      <c r="D43" s="56" t="s">
        <v>45</v>
      </c>
      <c r="E43" s="54">
        <v>2008</v>
      </c>
      <c r="F43" s="54">
        <v>2008</v>
      </c>
      <c r="G43" s="71" t="s">
        <v>203</v>
      </c>
      <c r="H43" s="49">
        <v>37034</v>
      </c>
      <c r="I43" s="49"/>
      <c r="J43" s="49">
        <f>SUM(H43:I43)</f>
        <v>37034</v>
      </c>
      <c r="K43" s="60">
        <v>36223.6</v>
      </c>
      <c r="L43" s="34">
        <f t="shared" si="0"/>
        <v>97.81</v>
      </c>
    </row>
    <row r="44" spans="1:12" s="85" customFormat="1" ht="15.75">
      <c r="A44" s="81">
        <v>22</v>
      </c>
      <c r="B44" s="70">
        <v>75416</v>
      </c>
      <c r="C44" s="70">
        <v>6060</v>
      </c>
      <c r="D44" s="56" t="s">
        <v>46</v>
      </c>
      <c r="E44" s="54">
        <v>2008</v>
      </c>
      <c r="F44" s="54">
        <v>2008</v>
      </c>
      <c r="G44" s="71" t="s">
        <v>47</v>
      </c>
      <c r="H44" s="49">
        <v>83515</v>
      </c>
      <c r="I44" s="49"/>
      <c r="J44" s="49">
        <f>SUM(H44:I44)</f>
        <v>83515</v>
      </c>
      <c r="K44" s="60">
        <v>83412.52</v>
      </c>
      <c r="L44" s="34">
        <f t="shared" si="0"/>
        <v>99.88</v>
      </c>
    </row>
    <row r="45" spans="1:12" s="85" customFormat="1" ht="16.5" thickBot="1">
      <c r="A45" s="83">
        <v>23</v>
      </c>
      <c r="B45" s="84">
        <v>75495</v>
      </c>
      <c r="C45" s="84">
        <v>6050</v>
      </c>
      <c r="D45" s="68" t="s">
        <v>204</v>
      </c>
      <c r="E45" s="62">
        <v>2007</v>
      </c>
      <c r="F45" s="62">
        <v>2008</v>
      </c>
      <c r="G45" s="65" t="s">
        <v>182</v>
      </c>
      <c r="H45" s="40">
        <v>500000</v>
      </c>
      <c r="I45" s="40"/>
      <c r="J45" s="40">
        <f>SUM(H45:I45)</f>
        <v>500000</v>
      </c>
      <c r="K45" s="66">
        <v>396075.86</v>
      </c>
      <c r="L45" s="67">
        <f t="shared" si="0"/>
        <v>79.22</v>
      </c>
    </row>
    <row r="46" spans="1:12" s="11" customFormat="1" ht="15.75">
      <c r="A46" s="180" t="s">
        <v>181</v>
      </c>
      <c r="B46" s="182"/>
      <c r="C46" s="182"/>
      <c r="D46" s="182"/>
      <c r="E46" s="182"/>
      <c r="F46" s="182"/>
      <c r="G46" s="182"/>
      <c r="H46" s="154">
        <f>SUM(H47:H60)</f>
        <v>2567278</v>
      </c>
      <c r="I46" s="154">
        <f>SUM(I47:I60)</f>
        <v>0</v>
      </c>
      <c r="J46" s="154">
        <f>SUM(J47:J60)</f>
        <v>2567278</v>
      </c>
      <c r="K46" s="155">
        <f>SUM(K47:K60)</f>
        <v>1944765.6</v>
      </c>
      <c r="L46" s="156">
        <f t="shared" si="0"/>
        <v>75.75</v>
      </c>
    </row>
    <row r="47" spans="1:12" s="12" customFormat="1" ht="15.75">
      <c r="A47" s="69">
        <v>24</v>
      </c>
      <c r="B47" s="86">
        <v>80101</v>
      </c>
      <c r="C47" s="87">
        <v>6050</v>
      </c>
      <c r="D47" s="88" t="s">
        <v>219</v>
      </c>
      <c r="E47" s="55">
        <v>2005</v>
      </c>
      <c r="F47" s="55">
        <v>2008</v>
      </c>
      <c r="G47" s="89" t="s">
        <v>172</v>
      </c>
      <c r="H47" s="72">
        <v>1906231</v>
      </c>
      <c r="I47" s="72"/>
      <c r="J47" s="72">
        <f>SUM(G47:H47)</f>
        <v>1906231</v>
      </c>
      <c r="K47" s="33">
        <v>1290139.05</v>
      </c>
      <c r="L47" s="34">
        <f t="shared" si="0"/>
        <v>67.68</v>
      </c>
    </row>
    <row r="48" spans="1:12" s="11" customFormat="1" ht="31.5">
      <c r="A48" s="69">
        <v>25</v>
      </c>
      <c r="B48" s="90">
        <v>80101</v>
      </c>
      <c r="C48" s="87">
        <v>6210</v>
      </c>
      <c r="D48" s="91" t="s">
        <v>48</v>
      </c>
      <c r="E48" s="55">
        <v>2008</v>
      </c>
      <c r="F48" s="55">
        <v>2008</v>
      </c>
      <c r="G48" s="71" t="s">
        <v>210</v>
      </c>
      <c r="H48" s="72">
        <v>90000</v>
      </c>
      <c r="I48" s="72"/>
      <c r="J48" s="72">
        <f>SUM(G48:H48)</f>
        <v>90000</v>
      </c>
      <c r="K48" s="33">
        <v>89967.72</v>
      </c>
      <c r="L48" s="34">
        <f t="shared" si="0"/>
        <v>99.96</v>
      </c>
    </row>
    <row r="49" spans="1:12" s="11" customFormat="1" ht="31.5">
      <c r="A49" s="69">
        <v>26</v>
      </c>
      <c r="B49" s="90">
        <v>80101</v>
      </c>
      <c r="C49" s="87">
        <v>6210</v>
      </c>
      <c r="D49" s="91" t="s">
        <v>49</v>
      </c>
      <c r="E49" s="55">
        <v>2008</v>
      </c>
      <c r="F49" s="55">
        <v>2008</v>
      </c>
      <c r="G49" s="71" t="s">
        <v>211</v>
      </c>
      <c r="H49" s="72">
        <v>95000</v>
      </c>
      <c r="I49" s="72"/>
      <c r="J49" s="72">
        <f aca="true" t="shared" si="3" ref="J49:J63">SUM(G49:H49)</f>
        <v>95000</v>
      </c>
      <c r="K49" s="33">
        <v>94986.01</v>
      </c>
      <c r="L49" s="34">
        <f t="shared" si="0"/>
        <v>99.99</v>
      </c>
    </row>
    <row r="50" spans="1:12" s="11" customFormat="1" ht="15.75">
      <c r="A50" s="69" t="s">
        <v>50</v>
      </c>
      <c r="B50" s="90">
        <v>80101</v>
      </c>
      <c r="C50" s="87">
        <v>6050</v>
      </c>
      <c r="D50" s="91" t="s">
        <v>51</v>
      </c>
      <c r="E50" s="55">
        <v>2008</v>
      </c>
      <c r="F50" s="55">
        <v>2008</v>
      </c>
      <c r="G50" s="71" t="s">
        <v>182</v>
      </c>
      <c r="H50" s="72">
        <v>20000</v>
      </c>
      <c r="I50" s="72"/>
      <c r="J50" s="72">
        <f t="shared" si="3"/>
        <v>20000</v>
      </c>
      <c r="K50" s="33">
        <v>19782.28</v>
      </c>
      <c r="L50" s="34">
        <f t="shared" si="0"/>
        <v>98.91</v>
      </c>
    </row>
    <row r="51" spans="1:12" s="11" customFormat="1" ht="64.5" customHeight="1">
      <c r="A51" s="69" t="s">
        <v>52</v>
      </c>
      <c r="B51" s="90">
        <v>80101</v>
      </c>
      <c r="C51" s="87">
        <v>6210</v>
      </c>
      <c r="D51" s="91" t="s">
        <v>53</v>
      </c>
      <c r="E51" s="55">
        <v>2008</v>
      </c>
      <c r="F51" s="55">
        <v>2008</v>
      </c>
      <c r="G51" s="71" t="s">
        <v>54</v>
      </c>
      <c r="H51" s="72">
        <v>21109</v>
      </c>
      <c r="I51" s="72"/>
      <c r="J51" s="72">
        <f t="shared" si="3"/>
        <v>21109</v>
      </c>
      <c r="K51" s="33">
        <v>21109</v>
      </c>
      <c r="L51" s="34">
        <f t="shared" si="0"/>
        <v>100</v>
      </c>
    </row>
    <row r="52" spans="1:12" s="11" customFormat="1" ht="48" thickBot="1">
      <c r="A52" s="78">
        <v>27</v>
      </c>
      <c r="B52" s="95">
        <v>80104</v>
      </c>
      <c r="C52" s="176">
        <v>6210</v>
      </c>
      <c r="D52" s="177" t="s">
        <v>55</v>
      </c>
      <c r="E52" s="62">
        <v>2008</v>
      </c>
      <c r="F52" s="62">
        <v>2008</v>
      </c>
      <c r="G52" s="65" t="s">
        <v>207</v>
      </c>
      <c r="H52" s="79">
        <v>196877</v>
      </c>
      <c r="I52" s="79"/>
      <c r="J52" s="79">
        <f t="shared" si="3"/>
        <v>196877</v>
      </c>
      <c r="K52" s="66">
        <v>196876.47</v>
      </c>
      <c r="L52" s="67">
        <f t="shared" si="0"/>
        <v>100</v>
      </c>
    </row>
    <row r="53" spans="1:12" s="11" customFormat="1" ht="47.25">
      <c r="A53" s="135" t="s">
        <v>206</v>
      </c>
      <c r="B53" s="175">
        <v>80104</v>
      </c>
      <c r="C53" s="26">
        <v>6210</v>
      </c>
      <c r="D53" s="88" t="s">
        <v>56</v>
      </c>
      <c r="E53" s="29">
        <v>2008</v>
      </c>
      <c r="F53" s="29">
        <v>2008</v>
      </c>
      <c r="G53" s="99" t="s">
        <v>57</v>
      </c>
      <c r="H53" s="136">
        <v>64061</v>
      </c>
      <c r="I53" s="136"/>
      <c r="J53" s="136">
        <f t="shared" si="3"/>
        <v>64061</v>
      </c>
      <c r="K53" s="53">
        <v>64061</v>
      </c>
      <c r="L53" s="134">
        <f t="shared" si="0"/>
        <v>100</v>
      </c>
    </row>
    <row r="54" spans="1:12" s="11" customFormat="1" ht="15.75">
      <c r="A54" s="69" t="s">
        <v>205</v>
      </c>
      <c r="B54" s="90">
        <v>80104</v>
      </c>
      <c r="C54" s="93">
        <v>6050</v>
      </c>
      <c r="D54" s="94" t="s">
        <v>58</v>
      </c>
      <c r="E54" s="55">
        <v>2008</v>
      </c>
      <c r="F54" s="55">
        <v>2008</v>
      </c>
      <c r="G54" s="71" t="s">
        <v>182</v>
      </c>
      <c r="H54" s="72">
        <v>20000</v>
      </c>
      <c r="I54" s="72"/>
      <c r="J54" s="72">
        <f t="shared" si="3"/>
        <v>20000</v>
      </c>
      <c r="K54" s="60">
        <v>19660.28</v>
      </c>
      <c r="L54" s="34">
        <f t="shared" si="0"/>
        <v>98.3</v>
      </c>
    </row>
    <row r="55" spans="1:12" s="11" customFormat="1" ht="15.75">
      <c r="A55" s="69" t="s">
        <v>208</v>
      </c>
      <c r="B55" s="92">
        <v>80104</v>
      </c>
      <c r="C55" s="93">
        <v>6050</v>
      </c>
      <c r="D55" s="94" t="s">
        <v>59</v>
      </c>
      <c r="E55" s="55">
        <v>2008</v>
      </c>
      <c r="F55" s="55">
        <v>2008</v>
      </c>
      <c r="G55" s="37" t="s">
        <v>182</v>
      </c>
      <c r="H55" s="72">
        <v>22000</v>
      </c>
      <c r="I55" s="72"/>
      <c r="J55" s="72">
        <f t="shared" si="3"/>
        <v>22000</v>
      </c>
      <c r="K55" s="33">
        <v>21960</v>
      </c>
      <c r="L55" s="34">
        <f t="shared" si="0"/>
        <v>99.82</v>
      </c>
    </row>
    <row r="56" spans="1:12" s="11" customFormat="1" ht="15.75">
      <c r="A56" s="135" t="s">
        <v>60</v>
      </c>
      <c r="B56" s="86">
        <v>80104</v>
      </c>
      <c r="C56" s="26">
        <v>6050</v>
      </c>
      <c r="D56" s="88" t="s">
        <v>61</v>
      </c>
      <c r="E56" s="29">
        <v>2008</v>
      </c>
      <c r="F56" s="29">
        <v>2008</v>
      </c>
      <c r="G56" s="108" t="s">
        <v>182</v>
      </c>
      <c r="H56" s="136">
        <v>20000</v>
      </c>
      <c r="I56" s="136"/>
      <c r="J56" s="136">
        <f t="shared" si="3"/>
        <v>20000</v>
      </c>
      <c r="K56" s="44">
        <v>19660.28</v>
      </c>
      <c r="L56" s="134">
        <f t="shared" si="0"/>
        <v>98.3</v>
      </c>
    </row>
    <row r="57" spans="1:12" s="11" customFormat="1" ht="31.5">
      <c r="A57" s="69">
        <v>28</v>
      </c>
      <c r="B57" s="90">
        <v>80110</v>
      </c>
      <c r="C57" s="93">
        <v>6210</v>
      </c>
      <c r="D57" s="94" t="s">
        <v>62</v>
      </c>
      <c r="E57" s="55">
        <v>2008</v>
      </c>
      <c r="F57" s="55">
        <v>2008</v>
      </c>
      <c r="G57" s="71" t="s">
        <v>212</v>
      </c>
      <c r="H57" s="72">
        <v>40000</v>
      </c>
      <c r="I57" s="72"/>
      <c r="J57" s="72">
        <f t="shared" si="3"/>
        <v>40000</v>
      </c>
      <c r="K57" s="60">
        <v>40000</v>
      </c>
      <c r="L57" s="34">
        <f t="shared" si="0"/>
        <v>100</v>
      </c>
    </row>
    <row r="58" spans="1:12" s="11" customFormat="1" ht="31.5">
      <c r="A58" s="69" t="s">
        <v>63</v>
      </c>
      <c r="B58" s="92">
        <v>80110</v>
      </c>
      <c r="C58" s="93">
        <v>6210</v>
      </c>
      <c r="D58" s="94" t="s">
        <v>64</v>
      </c>
      <c r="E58" s="55">
        <v>2008</v>
      </c>
      <c r="F58" s="55">
        <v>2008</v>
      </c>
      <c r="G58" s="37" t="s">
        <v>212</v>
      </c>
      <c r="H58" s="72">
        <v>24000</v>
      </c>
      <c r="I58" s="72"/>
      <c r="J58" s="72">
        <f t="shared" si="3"/>
        <v>24000</v>
      </c>
      <c r="K58" s="52">
        <v>18629.83</v>
      </c>
      <c r="L58" s="34">
        <f t="shared" si="0"/>
        <v>77.62</v>
      </c>
    </row>
    <row r="59" spans="1:12" s="11" customFormat="1" ht="31.5">
      <c r="A59" s="135" t="s">
        <v>65</v>
      </c>
      <c r="B59" s="86">
        <v>80110</v>
      </c>
      <c r="C59" s="147">
        <v>6050</v>
      </c>
      <c r="D59" s="88" t="s">
        <v>66</v>
      </c>
      <c r="E59" s="29">
        <v>2008</v>
      </c>
      <c r="F59" s="29">
        <v>2008</v>
      </c>
      <c r="G59" s="108" t="s">
        <v>182</v>
      </c>
      <c r="H59" s="136">
        <v>18000</v>
      </c>
      <c r="I59" s="136"/>
      <c r="J59" s="136">
        <f t="shared" si="3"/>
        <v>18000</v>
      </c>
      <c r="K59" s="44">
        <v>17934</v>
      </c>
      <c r="L59" s="134">
        <f t="shared" si="0"/>
        <v>99.63</v>
      </c>
    </row>
    <row r="60" spans="1:12" s="20" customFormat="1" ht="32.25" thickBot="1">
      <c r="A60" s="96">
        <v>29</v>
      </c>
      <c r="B60" s="152">
        <v>80110</v>
      </c>
      <c r="C60" s="97">
        <v>6210</v>
      </c>
      <c r="D60" s="153" t="s">
        <v>67</v>
      </c>
      <c r="E60" s="98">
        <v>2008</v>
      </c>
      <c r="F60" s="98">
        <v>2008</v>
      </c>
      <c r="G60" s="39" t="s">
        <v>209</v>
      </c>
      <c r="H60" s="100">
        <v>30000</v>
      </c>
      <c r="I60" s="100"/>
      <c r="J60" s="100">
        <f t="shared" si="3"/>
        <v>30000</v>
      </c>
      <c r="K60" s="101">
        <v>29999.68</v>
      </c>
      <c r="L60" s="102">
        <f>K60*100/J60</f>
        <v>100</v>
      </c>
    </row>
    <row r="61" spans="1:12" s="20" customFormat="1" ht="15.75">
      <c r="A61" s="200" t="s">
        <v>68</v>
      </c>
      <c r="B61" s="201"/>
      <c r="C61" s="201"/>
      <c r="D61" s="201"/>
      <c r="E61" s="201"/>
      <c r="F61" s="201"/>
      <c r="G61" s="201"/>
      <c r="H61" s="163">
        <f>SUM(H62:H63)</f>
        <v>125000</v>
      </c>
      <c r="I61" s="163">
        <v>0</v>
      </c>
      <c r="J61" s="163">
        <f>SUM(J62:J63)</f>
        <v>125000</v>
      </c>
      <c r="K61" s="164">
        <f>SUM(K62:K63)</f>
        <v>123788.9</v>
      </c>
      <c r="L61" s="156">
        <f>K61*100/J61</f>
        <v>99.03</v>
      </c>
    </row>
    <row r="62" spans="1:12" s="20" customFormat="1" ht="47.25">
      <c r="A62" s="69" t="s">
        <v>213</v>
      </c>
      <c r="B62" s="55">
        <v>85212</v>
      </c>
      <c r="C62" s="55">
        <v>6210</v>
      </c>
      <c r="D62" s="103" t="s">
        <v>69</v>
      </c>
      <c r="E62" s="55">
        <v>2008</v>
      </c>
      <c r="F62" s="55">
        <v>2008</v>
      </c>
      <c r="G62" s="55" t="s">
        <v>177</v>
      </c>
      <c r="H62" s="72">
        <v>85000</v>
      </c>
      <c r="I62" s="72"/>
      <c r="J62" s="75">
        <f t="shared" si="3"/>
        <v>85000</v>
      </c>
      <c r="K62" s="104">
        <v>83790.78</v>
      </c>
      <c r="L62" s="34">
        <f>K62*100/J62</f>
        <v>98.58</v>
      </c>
    </row>
    <row r="63" spans="1:12" s="20" customFormat="1" ht="32.25" thickBot="1">
      <c r="A63" s="105">
        <v>30</v>
      </c>
      <c r="B63" s="95">
        <v>85219</v>
      </c>
      <c r="C63" s="106">
        <v>6060</v>
      </c>
      <c r="D63" s="63" t="s">
        <v>70</v>
      </c>
      <c r="E63" s="62">
        <v>2008</v>
      </c>
      <c r="F63" s="62">
        <v>2008</v>
      </c>
      <c r="G63" s="65" t="s">
        <v>71</v>
      </c>
      <c r="H63" s="79">
        <v>40000</v>
      </c>
      <c r="I63" s="79"/>
      <c r="J63" s="79">
        <f t="shared" si="3"/>
        <v>40000</v>
      </c>
      <c r="K63" s="107">
        <v>39998.12</v>
      </c>
      <c r="L63" s="67">
        <f>K63*100/J63</f>
        <v>100</v>
      </c>
    </row>
    <row r="64" spans="1:12" s="10" customFormat="1" ht="15.75">
      <c r="A64" s="180" t="s">
        <v>183</v>
      </c>
      <c r="B64" s="182"/>
      <c r="C64" s="182"/>
      <c r="D64" s="182"/>
      <c r="E64" s="182"/>
      <c r="F64" s="182"/>
      <c r="G64" s="182"/>
      <c r="H64" s="154">
        <f>SUM(H65:H122)</f>
        <v>11634858</v>
      </c>
      <c r="I64" s="154">
        <f>SUM(I65:I122)</f>
        <v>1038501</v>
      </c>
      <c r="J64" s="154">
        <f>SUM(J65:J122)</f>
        <v>12673359</v>
      </c>
      <c r="K64" s="155">
        <f>SUM(K65:K122)</f>
        <v>10374921.17</v>
      </c>
      <c r="L64" s="156">
        <f aca="true" t="shared" si="4" ref="L64:L127">K64*100/J64</f>
        <v>81.86</v>
      </c>
    </row>
    <row r="65" spans="1:12" s="20" customFormat="1" ht="31.5">
      <c r="A65" s="21">
        <v>31</v>
      </c>
      <c r="B65" s="55">
        <v>90001</v>
      </c>
      <c r="C65" s="26">
        <v>6050</v>
      </c>
      <c r="D65" s="57" t="s">
        <v>72</v>
      </c>
      <c r="E65" s="55">
        <v>2000</v>
      </c>
      <c r="F65" s="55">
        <v>2008</v>
      </c>
      <c r="G65" s="108" t="s">
        <v>182</v>
      </c>
      <c r="H65" s="109">
        <v>3515266</v>
      </c>
      <c r="I65" s="31"/>
      <c r="J65" s="31">
        <f>SUM(H65:I65)</f>
        <v>3515266</v>
      </c>
      <c r="K65" s="33">
        <v>3515265.3</v>
      </c>
      <c r="L65" s="34">
        <f t="shared" si="4"/>
        <v>100</v>
      </c>
    </row>
    <row r="66" spans="1:12" s="20" customFormat="1" ht="31.5">
      <c r="A66" s="21">
        <v>32</v>
      </c>
      <c r="B66" s="55">
        <v>90001</v>
      </c>
      <c r="C66" s="110">
        <v>6050</v>
      </c>
      <c r="D66" s="46" t="s">
        <v>73</v>
      </c>
      <c r="E66" s="111">
        <v>2008</v>
      </c>
      <c r="F66" s="111">
        <v>2008</v>
      </c>
      <c r="G66" s="37" t="s">
        <v>182</v>
      </c>
      <c r="H66" s="112">
        <v>518000</v>
      </c>
      <c r="I66" s="31"/>
      <c r="J66" s="31">
        <f>SUM(H66:I66)</f>
        <v>518000</v>
      </c>
      <c r="K66" s="33">
        <v>517999.12</v>
      </c>
      <c r="L66" s="34">
        <f t="shared" si="4"/>
        <v>100</v>
      </c>
    </row>
    <row r="67" spans="1:12" s="19" customFormat="1" ht="31.5">
      <c r="A67" s="21">
        <v>33</v>
      </c>
      <c r="B67" s="55">
        <v>90001</v>
      </c>
      <c r="C67" s="26">
        <v>6050</v>
      </c>
      <c r="D67" s="57" t="s">
        <v>74</v>
      </c>
      <c r="E67" s="54">
        <v>2008</v>
      </c>
      <c r="F67" s="54">
        <v>2010</v>
      </c>
      <c r="G67" s="108" t="s">
        <v>182</v>
      </c>
      <c r="H67" s="112">
        <v>45000</v>
      </c>
      <c r="I67" s="31"/>
      <c r="J67" s="31">
        <f>SUM(H67:I67)</f>
        <v>45000</v>
      </c>
      <c r="K67" s="33">
        <v>10387.17</v>
      </c>
      <c r="L67" s="34">
        <f t="shared" si="4"/>
        <v>23.08</v>
      </c>
    </row>
    <row r="68" spans="1:12" s="20" customFormat="1" ht="31.5">
      <c r="A68" s="21">
        <v>34</v>
      </c>
      <c r="B68" s="55">
        <v>90001</v>
      </c>
      <c r="C68" s="29">
        <v>6050</v>
      </c>
      <c r="D68" s="46" t="s">
        <v>75</v>
      </c>
      <c r="E68" s="54">
        <v>2008</v>
      </c>
      <c r="F68" s="54">
        <v>2008</v>
      </c>
      <c r="G68" s="37" t="s">
        <v>172</v>
      </c>
      <c r="H68" s="49">
        <v>675000</v>
      </c>
      <c r="I68" s="31"/>
      <c r="J68" s="113">
        <f>SUM(H68:I68)</f>
        <v>675000</v>
      </c>
      <c r="K68" s="33">
        <v>205364.23</v>
      </c>
      <c r="L68" s="34">
        <f t="shared" si="4"/>
        <v>30.42</v>
      </c>
    </row>
    <row r="69" spans="1:12" s="9" customFormat="1" ht="31.5">
      <c r="A69" s="21">
        <v>35</v>
      </c>
      <c r="B69" s="54">
        <v>90001</v>
      </c>
      <c r="C69" s="26">
        <v>6050</v>
      </c>
      <c r="D69" s="51" t="s">
        <v>76</v>
      </c>
      <c r="E69" s="55">
        <v>2008</v>
      </c>
      <c r="F69" s="55">
        <v>2009</v>
      </c>
      <c r="G69" s="108" t="s">
        <v>182</v>
      </c>
      <c r="H69" s="49">
        <v>50000</v>
      </c>
      <c r="I69" s="114"/>
      <c r="J69" s="113">
        <f aca="true" t="shared" si="5" ref="J69:J120">SUM(H69:I69)</f>
        <v>50000</v>
      </c>
      <c r="K69" s="33">
        <v>39734.18</v>
      </c>
      <c r="L69" s="34">
        <f t="shared" si="4"/>
        <v>79.47</v>
      </c>
    </row>
    <row r="70" spans="1:12" s="9" customFormat="1" ht="31.5">
      <c r="A70" s="21">
        <v>36</v>
      </c>
      <c r="B70" s="54">
        <v>90001</v>
      </c>
      <c r="C70" s="26">
        <v>6050</v>
      </c>
      <c r="D70" s="51" t="s">
        <v>77</v>
      </c>
      <c r="E70" s="55">
        <v>2008</v>
      </c>
      <c r="F70" s="55">
        <v>2009</v>
      </c>
      <c r="G70" s="108" t="s">
        <v>182</v>
      </c>
      <c r="H70" s="49">
        <v>15000</v>
      </c>
      <c r="I70" s="114"/>
      <c r="J70" s="113">
        <f t="shared" si="5"/>
        <v>15000</v>
      </c>
      <c r="K70" s="33">
        <v>5246</v>
      </c>
      <c r="L70" s="34">
        <f t="shared" si="4"/>
        <v>34.97</v>
      </c>
    </row>
    <row r="71" spans="1:12" s="9" customFormat="1" ht="47.25">
      <c r="A71" s="21">
        <v>37</v>
      </c>
      <c r="B71" s="55">
        <v>90001</v>
      </c>
      <c r="C71" s="26" t="s">
        <v>36</v>
      </c>
      <c r="D71" s="46" t="s">
        <v>0</v>
      </c>
      <c r="E71" s="55">
        <v>2007</v>
      </c>
      <c r="F71" s="55">
        <v>2009</v>
      </c>
      <c r="G71" s="37" t="s">
        <v>182</v>
      </c>
      <c r="H71" s="49">
        <v>1265000</v>
      </c>
      <c r="I71" s="114"/>
      <c r="J71" s="113">
        <f t="shared" si="5"/>
        <v>1265000</v>
      </c>
      <c r="K71" s="33">
        <v>61850.51</v>
      </c>
      <c r="L71" s="34">
        <f t="shared" si="4"/>
        <v>4.89</v>
      </c>
    </row>
    <row r="72" spans="1:12" s="9" customFormat="1" ht="47.25">
      <c r="A72" s="21" t="s">
        <v>78</v>
      </c>
      <c r="B72" s="55">
        <v>90001</v>
      </c>
      <c r="C72" s="26">
        <v>6050</v>
      </c>
      <c r="D72" s="46" t="s">
        <v>2</v>
      </c>
      <c r="E72" s="55">
        <v>2008</v>
      </c>
      <c r="F72" s="55">
        <v>2012</v>
      </c>
      <c r="G72" s="37" t="s">
        <v>182</v>
      </c>
      <c r="H72" s="49">
        <v>70000</v>
      </c>
      <c r="I72" s="114"/>
      <c r="J72" s="113">
        <f t="shared" si="5"/>
        <v>70000</v>
      </c>
      <c r="K72" s="33">
        <v>50000</v>
      </c>
      <c r="L72" s="34">
        <f t="shared" si="4"/>
        <v>71.43</v>
      </c>
    </row>
    <row r="73" spans="1:12" s="9" customFormat="1" ht="32.25" thickBot="1">
      <c r="A73" s="61" t="s">
        <v>79</v>
      </c>
      <c r="B73" s="62">
        <v>90001</v>
      </c>
      <c r="C73" s="38">
        <v>6050</v>
      </c>
      <c r="D73" s="178" t="s">
        <v>80</v>
      </c>
      <c r="E73" s="62">
        <v>2008</v>
      </c>
      <c r="F73" s="62">
        <v>2009</v>
      </c>
      <c r="G73" s="65" t="s">
        <v>182</v>
      </c>
      <c r="H73" s="40">
        <v>50000</v>
      </c>
      <c r="I73" s="116"/>
      <c r="J73" s="117">
        <f t="shared" si="5"/>
        <v>50000</v>
      </c>
      <c r="K73" s="179">
        <v>28770</v>
      </c>
      <c r="L73" s="67">
        <f t="shared" si="4"/>
        <v>57.54</v>
      </c>
    </row>
    <row r="74" spans="1:12" s="9" customFormat="1" ht="31.5">
      <c r="A74" s="25" t="s">
        <v>81</v>
      </c>
      <c r="B74" s="29">
        <v>90002</v>
      </c>
      <c r="C74" s="26">
        <v>6210</v>
      </c>
      <c r="D74" s="42" t="s">
        <v>82</v>
      </c>
      <c r="E74" s="29">
        <v>2008</v>
      </c>
      <c r="F74" s="29">
        <v>2010</v>
      </c>
      <c r="G74" s="108" t="s">
        <v>214</v>
      </c>
      <c r="H74" s="131">
        <v>1000000</v>
      </c>
      <c r="I74" s="144"/>
      <c r="J74" s="145">
        <f t="shared" si="5"/>
        <v>1000000</v>
      </c>
      <c r="K74" s="44">
        <v>950619.89</v>
      </c>
      <c r="L74" s="134">
        <f t="shared" si="4"/>
        <v>95.06</v>
      </c>
    </row>
    <row r="75" spans="1:12" s="9" customFormat="1" ht="31.5">
      <c r="A75" s="21">
        <v>41</v>
      </c>
      <c r="B75" s="54">
        <v>90011</v>
      </c>
      <c r="C75" s="93">
        <v>6110</v>
      </c>
      <c r="D75" s="103" t="s">
        <v>216</v>
      </c>
      <c r="E75" s="55">
        <v>2008</v>
      </c>
      <c r="F75" s="55">
        <v>2008</v>
      </c>
      <c r="G75" s="108" t="s">
        <v>201</v>
      </c>
      <c r="H75" s="31"/>
      <c r="I75" s="114">
        <v>120000</v>
      </c>
      <c r="J75" s="113">
        <f t="shared" si="5"/>
        <v>120000</v>
      </c>
      <c r="K75" s="115">
        <v>105713.96</v>
      </c>
      <c r="L75" s="34">
        <f t="shared" si="4"/>
        <v>88.09</v>
      </c>
    </row>
    <row r="76" spans="1:12" s="9" customFormat="1" ht="48.75" customHeight="1">
      <c r="A76" s="21">
        <v>42</v>
      </c>
      <c r="B76" s="55">
        <v>90011</v>
      </c>
      <c r="C76" s="93">
        <v>6110</v>
      </c>
      <c r="D76" s="57" t="s">
        <v>83</v>
      </c>
      <c r="E76" s="55">
        <v>2008</v>
      </c>
      <c r="F76" s="55">
        <v>2008</v>
      </c>
      <c r="G76" s="37" t="s">
        <v>172</v>
      </c>
      <c r="H76" s="31"/>
      <c r="I76" s="114">
        <v>25000</v>
      </c>
      <c r="J76" s="113">
        <f t="shared" si="5"/>
        <v>25000</v>
      </c>
      <c r="K76" s="115">
        <v>25000</v>
      </c>
      <c r="L76" s="34">
        <f t="shared" si="4"/>
        <v>100</v>
      </c>
    </row>
    <row r="77" spans="1:12" s="9" customFormat="1" ht="31.5">
      <c r="A77" s="25">
        <v>43</v>
      </c>
      <c r="B77" s="29">
        <v>90011</v>
      </c>
      <c r="C77" s="26">
        <v>6110</v>
      </c>
      <c r="D77" s="120" t="s">
        <v>84</v>
      </c>
      <c r="E77" s="29">
        <v>2008</v>
      </c>
      <c r="F77" s="29">
        <v>2008</v>
      </c>
      <c r="G77" s="108" t="s">
        <v>172</v>
      </c>
      <c r="H77" s="32"/>
      <c r="I77" s="144">
        <v>2805</v>
      </c>
      <c r="J77" s="145">
        <f t="shared" si="5"/>
        <v>2805</v>
      </c>
      <c r="K77" s="146">
        <v>0</v>
      </c>
      <c r="L77" s="134">
        <f t="shared" si="4"/>
        <v>0</v>
      </c>
    </row>
    <row r="78" spans="1:12" s="9" customFormat="1" ht="31.5">
      <c r="A78" s="21">
        <v>44</v>
      </c>
      <c r="B78" s="55">
        <v>90011</v>
      </c>
      <c r="C78" s="93">
        <v>6110</v>
      </c>
      <c r="D78" s="57" t="s">
        <v>85</v>
      </c>
      <c r="E78" s="55">
        <v>2008</v>
      </c>
      <c r="F78" s="55">
        <v>2008</v>
      </c>
      <c r="G78" s="37" t="s">
        <v>172</v>
      </c>
      <c r="H78" s="31"/>
      <c r="I78" s="114">
        <v>3500</v>
      </c>
      <c r="J78" s="113">
        <f t="shared" si="5"/>
        <v>3500</v>
      </c>
      <c r="K78" s="115">
        <v>3500</v>
      </c>
      <c r="L78" s="34">
        <f t="shared" si="4"/>
        <v>100</v>
      </c>
    </row>
    <row r="79" spans="1:12" s="9" customFormat="1" ht="31.5">
      <c r="A79" s="21">
        <v>45</v>
      </c>
      <c r="B79" s="54">
        <v>90011</v>
      </c>
      <c r="C79" s="93">
        <v>6110</v>
      </c>
      <c r="D79" s="56" t="s">
        <v>86</v>
      </c>
      <c r="E79" s="55">
        <v>2008</v>
      </c>
      <c r="F79" s="55">
        <v>2008</v>
      </c>
      <c r="G79" s="108" t="s">
        <v>172</v>
      </c>
      <c r="H79" s="31"/>
      <c r="I79" s="114">
        <v>18460</v>
      </c>
      <c r="J79" s="113">
        <f t="shared" si="5"/>
        <v>18460</v>
      </c>
      <c r="K79" s="33">
        <v>18460</v>
      </c>
      <c r="L79" s="34">
        <f t="shared" si="4"/>
        <v>100</v>
      </c>
    </row>
    <row r="80" spans="1:12" s="9" customFormat="1" ht="31.5">
      <c r="A80" s="21">
        <v>46</v>
      </c>
      <c r="B80" s="55">
        <v>90011</v>
      </c>
      <c r="C80" s="93">
        <v>6110</v>
      </c>
      <c r="D80" s="57" t="s">
        <v>87</v>
      </c>
      <c r="E80" s="55">
        <v>2008</v>
      </c>
      <c r="F80" s="55">
        <v>2008</v>
      </c>
      <c r="G80" s="92" t="s">
        <v>172</v>
      </c>
      <c r="H80" s="31"/>
      <c r="I80" s="114">
        <v>4000</v>
      </c>
      <c r="J80" s="113">
        <f t="shared" si="5"/>
        <v>4000</v>
      </c>
      <c r="K80" s="33">
        <v>4000</v>
      </c>
      <c r="L80" s="34">
        <f t="shared" si="4"/>
        <v>100</v>
      </c>
    </row>
    <row r="81" spans="1:12" s="9" customFormat="1" ht="47.25" customHeight="1">
      <c r="A81" s="21">
        <v>47</v>
      </c>
      <c r="B81" s="118">
        <v>90011</v>
      </c>
      <c r="C81" s="93">
        <v>6110</v>
      </c>
      <c r="D81" s="119" t="s">
        <v>88</v>
      </c>
      <c r="E81" s="55">
        <v>2008</v>
      </c>
      <c r="F81" s="55">
        <v>2008</v>
      </c>
      <c r="G81" s="108" t="s">
        <v>172</v>
      </c>
      <c r="H81" s="31"/>
      <c r="I81" s="31">
        <v>70000</v>
      </c>
      <c r="J81" s="31">
        <f t="shared" si="5"/>
        <v>70000</v>
      </c>
      <c r="K81" s="33">
        <v>70000</v>
      </c>
      <c r="L81" s="34">
        <f t="shared" si="4"/>
        <v>100</v>
      </c>
    </row>
    <row r="82" spans="1:12" s="14" customFormat="1" ht="31.5">
      <c r="A82" s="21">
        <v>48</v>
      </c>
      <c r="B82" s="54">
        <v>90011</v>
      </c>
      <c r="C82" s="93">
        <v>6110</v>
      </c>
      <c r="D82" s="56" t="s">
        <v>89</v>
      </c>
      <c r="E82" s="55">
        <v>2008</v>
      </c>
      <c r="F82" s="55">
        <v>2008</v>
      </c>
      <c r="G82" s="108" t="s">
        <v>172</v>
      </c>
      <c r="H82" s="31"/>
      <c r="I82" s="31">
        <v>8000</v>
      </c>
      <c r="J82" s="31">
        <f t="shared" si="5"/>
        <v>8000</v>
      </c>
      <c r="K82" s="33">
        <v>8000</v>
      </c>
      <c r="L82" s="34">
        <f t="shared" si="4"/>
        <v>100</v>
      </c>
    </row>
    <row r="83" spans="1:12" s="20" customFormat="1" ht="31.5">
      <c r="A83" s="21">
        <v>49</v>
      </c>
      <c r="B83" s="54">
        <v>90011</v>
      </c>
      <c r="C83" s="93">
        <v>6110</v>
      </c>
      <c r="D83" s="56" t="s">
        <v>90</v>
      </c>
      <c r="E83" s="55">
        <v>2008</v>
      </c>
      <c r="F83" s="55">
        <v>2008</v>
      </c>
      <c r="G83" s="71" t="s">
        <v>172</v>
      </c>
      <c r="H83" s="31"/>
      <c r="I83" s="31">
        <v>7500</v>
      </c>
      <c r="J83" s="31">
        <f t="shared" si="5"/>
        <v>7500</v>
      </c>
      <c r="K83" s="33">
        <v>7500</v>
      </c>
      <c r="L83" s="34">
        <f t="shared" si="4"/>
        <v>100</v>
      </c>
    </row>
    <row r="84" spans="1:12" s="19" customFormat="1" ht="31.5">
      <c r="A84" s="25">
        <v>50</v>
      </c>
      <c r="B84" s="55">
        <v>90011</v>
      </c>
      <c r="C84" s="29">
        <v>6110</v>
      </c>
      <c r="D84" s="57" t="s">
        <v>91</v>
      </c>
      <c r="E84" s="55">
        <v>2008</v>
      </c>
      <c r="F84" s="55">
        <v>2008</v>
      </c>
      <c r="G84" s="37" t="s">
        <v>172</v>
      </c>
      <c r="H84" s="32"/>
      <c r="I84" s="32">
        <v>22500</v>
      </c>
      <c r="J84" s="32">
        <f t="shared" si="5"/>
        <v>22500</v>
      </c>
      <c r="K84" s="44">
        <v>13124.68</v>
      </c>
      <c r="L84" s="34">
        <f t="shared" si="4"/>
        <v>58.33</v>
      </c>
    </row>
    <row r="85" spans="1:12" s="19" customFormat="1" ht="31.5">
      <c r="A85" s="21">
        <v>51</v>
      </c>
      <c r="B85" s="55">
        <v>90011</v>
      </c>
      <c r="C85" s="55">
        <v>6110</v>
      </c>
      <c r="D85" s="57" t="s">
        <v>92</v>
      </c>
      <c r="E85" s="55">
        <v>2008</v>
      </c>
      <c r="F85" s="55">
        <v>2008</v>
      </c>
      <c r="G85" s="37" t="s">
        <v>172</v>
      </c>
      <c r="H85" s="31"/>
      <c r="I85" s="31">
        <v>12500</v>
      </c>
      <c r="J85" s="31">
        <f t="shared" si="5"/>
        <v>12500</v>
      </c>
      <c r="K85" s="33">
        <v>0</v>
      </c>
      <c r="L85" s="34">
        <f t="shared" si="4"/>
        <v>0</v>
      </c>
    </row>
    <row r="86" spans="1:12" s="19" customFormat="1" ht="31.5">
      <c r="A86" s="25">
        <v>52</v>
      </c>
      <c r="B86" s="54">
        <v>90011</v>
      </c>
      <c r="C86" s="29">
        <v>6110</v>
      </c>
      <c r="D86" s="56" t="s">
        <v>93</v>
      </c>
      <c r="E86" s="55">
        <v>2008</v>
      </c>
      <c r="F86" s="55">
        <v>2008</v>
      </c>
      <c r="G86" s="108" t="s">
        <v>172</v>
      </c>
      <c r="H86" s="32"/>
      <c r="I86" s="32">
        <v>5250</v>
      </c>
      <c r="J86" s="32">
        <f t="shared" si="5"/>
        <v>5250</v>
      </c>
      <c r="K86" s="60">
        <v>0</v>
      </c>
      <c r="L86" s="34">
        <f t="shared" si="4"/>
        <v>0</v>
      </c>
    </row>
    <row r="87" spans="1:12" s="19" customFormat="1" ht="31.5">
      <c r="A87" s="25">
        <v>53</v>
      </c>
      <c r="B87" s="54">
        <v>90011</v>
      </c>
      <c r="C87" s="29">
        <v>6110</v>
      </c>
      <c r="D87" s="56" t="s">
        <v>94</v>
      </c>
      <c r="E87" s="55">
        <v>2008</v>
      </c>
      <c r="F87" s="55">
        <v>2008</v>
      </c>
      <c r="G87" s="108" t="s">
        <v>172</v>
      </c>
      <c r="H87" s="32"/>
      <c r="I87" s="32">
        <v>12000</v>
      </c>
      <c r="J87" s="32">
        <f t="shared" si="5"/>
        <v>12000</v>
      </c>
      <c r="K87" s="60">
        <v>0</v>
      </c>
      <c r="L87" s="34">
        <f t="shared" si="4"/>
        <v>0</v>
      </c>
    </row>
    <row r="88" spans="1:12" s="19" customFormat="1" ht="31.5">
      <c r="A88" s="25">
        <v>54</v>
      </c>
      <c r="B88" s="54">
        <v>90011</v>
      </c>
      <c r="C88" s="29">
        <v>6110</v>
      </c>
      <c r="D88" s="56" t="s">
        <v>95</v>
      </c>
      <c r="E88" s="55">
        <v>2008</v>
      </c>
      <c r="F88" s="55">
        <v>2008</v>
      </c>
      <c r="G88" s="108" t="s">
        <v>172</v>
      </c>
      <c r="H88" s="32"/>
      <c r="I88" s="32">
        <v>10550</v>
      </c>
      <c r="J88" s="32">
        <f t="shared" si="5"/>
        <v>10550</v>
      </c>
      <c r="K88" s="60">
        <v>10550</v>
      </c>
      <c r="L88" s="34">
        <f t="shared" si="4"/>
        <v>100</v>
      </c>
    </row>
    <row r="89" spans="1:12" s="19" customFormat="1" ht="31.5">
      <c r="A89" s="25">
        <v>55</v>
      </c>
      <c r="B89" s="54">
        <v>90011</v>
      </c>
      <c r="C89" s="29">
        <v>6110</v>
      </c>
      <c r="D89" s="56" t="s">
        <v>96</v>
      </c>
      <c r="E89" s="55">
        <v>2008</v>
      </c>
      <c r="F89" s="55">
        <v>2008</v>
      </c>
      <c r="G89" s="71" t="s">
        <v>172</v>
      </c>
      <c r="H89" s="32"/>
      <c r="I89" s="32">
        <v>9000</v>
      </c>
      <c r="J89" s="32">
        <f t="shared" si="5"/>
        <v>9000</v>
      </c>
      <c r="K89" s="60">
        <v>9000</v>
      </c>
      <c r="L89" s="34">
        <f t="shared" si="4"/>
        <v>100</v>
      </c>
    </row>
    <row r="90" spans="1:12" s="19" customFormat="1" ht="31.5">
      <c r="A90" s="25">
        <v>57</v>
      </c>
      <c r="B90" s="54">
        <v>90011</v>
      </c>
      <c r="C90" s="29">
        <v>6110</v>
      </c>
      <c r="D90" s="56" t="s">
        <v>97</v>
      </c>
      <c r="E90" s="55">
        <v>2008</v>
      </c>
      <c r="F90" s="55">
        <v>2008</v>
      </c>
      <c r="G90" s="71" t="s">
        <v>172</v>
      </c>
      <c r="H90" s="32"/>
      <c r="I90" s="32">
        <v>13500</v>
      </c>
      <c r="J90" s="32">
        <f t="shared" si="5"/>
        <v>13500</v>
      </c>
      <c r="K90" s="60">
        <v>13500</v>
      </c>
      <c r="L90" s="34">
        <f t="shared" si="4"/>
        <v>100</v>
      </c>
    </row>
    <row r="91" spans="1:12" s="19" customFormat="1" ht="31.5" customHeight="1">
      <c r="A91" s="25">
        <v>58</v>
      </c>
      <c r="B91" s="55">
        <v>90011</v>
      </c>
      <c r="C91" s="29">
        <v>6110</v>
      </c>
      <c r="D91" s="57" t="s">
        <v>98</v>
      </c>
      <c r="E91" s="55">
        <v>2008</v>
      </c>
      <c r="F91" s="55">
        <v>2008</v>
      </c>
      <c r="G91" s="37" t="s">
        <v>182</v>
      </c>
      <c r="H91" s="32"/>
      <c r="I91" s="32">
        <v>14000</v>
      </c>
      <c r="J91" s="32">
        <f t="shared" si="5"/>
        <v>14000</v>
      </c>
      <c r="K91" s="60">
        <v>14000</v>
      </c>
      <c r="L91" s="34">
        <f t="shared" si="4"/>
        <v>100</v>
      </c>
    </row>
    <row r="92" spans="1:12" s="19" customFormat="1" ht="31.5">
      <c r="A92" s="25">
        <v>59</v>
      </c>
      <c r="B92" s="54">
        <v>90011</v>
      </c>
      <c r="C92" s="29">
        <v>6110</v>
      </c>
      <c r="D92" s="56" t="s">
        <v>99</v>
      </c>
      <c r="E92" s="55">
        <v>2008</v>
      </c>
      <c r="F92" s="55">
        <v>2008</v>
      </c>
      <c r="G92" s="108" t="s">
        <v>182</v>
      </c>
      <c r="H92" s="32"/>
      <c r="I92" s="32">
        <v>17270</v>
      </c>
      <c r="J92" s="32">
        <f t="shared" si="5"/>
        <v>17270</v>
      </c>
      <c r="K92" s="60">
        <v>0</v>
      </c>
      <c r="L92" s="34">
        <f t="shared" si="4"/>
        <v>0</v>
      </c>
    </row>
    <row r="93" spans="1:12" s="19" customFormat="1" ht="32.25" thickBot="1">
      <c r="A93" s="61">
        <v>60</v>
      </c>
      <c r="B93" s="62">
        <v>90011</v>
      </c>
      <c r="C93" s="62">
        <v>6110</v>
      </c>
      <c r="D93" s="63" t="s">
        <v>3</v>
      </c>
      <c r="E93" s="62">
        <v>2008</v>
      </c>
      <c r="F93" s="62">
        <v>2008</v>
      </c>
      <c r="G93" s="65" t="s">
        <v>182</v>
      </c>
      <c r="H93" s="40"/>
      <c r="I93" s="40">
        <v>3256</v>
      </c>
      <c r="J93" s="40">
        <f t="shared" si="5"/>
        <v>3256</v>
      </c>
      <c r="K93" s="66">
        <v>3256</v>
      </c>
      <c r="L93" s="67">
        <f t="shared" si="4"/>
        <v>100</v>
      </c>
    </row>
    <row r="94" spans="1:12" s="19" customFormat="1" ht="31.5">
      <c r="A94" s="25">
        <v>62</v>
      </c>
      <c r="B94" s="29">
        <v>90011</v>
      </c>
      <c r="C94" s="29">
        <v>6110</v>
      </c>
      <c r="D94" s="120" t="s">
        <v>100</v>
      </c>
      <c r="E94" s="29">
        <v>2008</v>
      </c>
      <c r="F94" s="29">
        <v>2008</v>
      </c>
      <c r="G94" s="108" t="s">
        <v>172</v>
      </c>
      <c r="H94" s="32"/>
      <c r="I94" s="32">
        <v>4200</v>
      </c>
      <c r="J94" s="32">
        <f t="shared" si="5"/>
        <v>4200</v>
      </c>
      <c r="K94" s="53">
        <v>0</v>
      </c>
      <c r="L94" s="134">
        <f t="shared" si="4"/>
        <v>0</v>
      </c>
    </row>
    <row r="95" spans="1:12" s="19" customFormat="1" ht="31.5">
      <c r="A95" s="25">
        <v>65</v>
      </c>
      <c r="B95" s="55">
        <v>90011</v>
      </c>
      <c r="C95" s="29">
        <v>6110</v>
      </c>
      <c r="D95" s="57" t="s">
        <v>101</v>
      </c>
      <c r="E95" s="55">
        <v>2008</v>
      </c>
      <c r="F95" s="55">
        <v>2008</v>
      </c>
      <c r="G95" s="37" t="s">
        <v>172</v>
      </c>
      <c r="H95" s="32"/>
      <c r="I95" s="32">
        <v>10000</v>
      </c>
      <c r="J95" s="32">
        <f t="shared" si="5"/>
        <v>10000</v>
      </c>
      <c r="K95" s="60">
        <v>10000</v>
      </c>
      <c r="L95" s="34">
        <f t="shared" si="4"/>
        <v>100</v>
      </c>
    </row>
    <row r="96" spans="1:12" s="19" customFormat="1" ht="31.5">
      <c r="A96" s="25">
        <v>66</v>
      </c>
      <c r="B96" s="55">
        <v>90011</v>
      </c>
      <c r="C96" s="29">
        <v>6110</v>
      </c>
      <c r="D96" s="57" t="s">
        <v>102</v>
      </c>
      <c r="E96" s="55">
        <v>2008</v>
      </c>
      <c r="F96" s="55">
        <v>2008</v>
      </c>
      <c r="G96" s="37" t="s">
        <v>172</v>
      </c>
      <c r="H96" s="32"/>
      <c r="I96" s="32">
        <v>12000</v>
      </c>
      <c r="J96" s="32">
        <f t="shared" si="5"/>
        <v>12000</v>
      </c>
      <c r="K96" s="60">
        <v>12000</v>
      </c>
      <c r="L96" s="34">
        <f t="shared" si="4"/>
        <v>100</v>
      </c>
    </row>
    <row r="97" spans="1:12" s="19" customFormat="1" ht="31.5">
      <c r="A97" s="25">
        <v>67</v>
      </c>
      <c r="B97" s="55">
        <v>90011</v>
      </c>
      <c r="C97" s="29">
        <v>6110</v>
      </c>
      <c r="D97" s="57" t="s">
        <v>103</v>
      </c>
      <c r="E97" s="55">
        <v>2008</v>
      </c>
      <c r="F97" s="55">
        <v>2008</v>
      </c>
      <c r="G97" s="37" t="s">
        <v>172</v>
      </c>
      <c r="H97" s="32"/>
      <c r="I97" s="32">
        <v>14950</v>
      </c>
      <c r="J97" s="32">
        <f t="shared" si="5"/>
        <v>14950</v>
      </c>
      <c r="K97" s="60">
        <v>0</v>
      </c>
      <c r="L97" s="34">
        <f t="shared" si="4"/>
        <v>0</v>
      </c>
    </row>
    <row r="98" spans="1:12" s="19" customFormat="1" ht="31.5">
      <c r="A98" s="21">
        <v>68</v>
      </c>
      <c r="B98" s="55">
        <v>90011</v>
      </c>
      <c r="C98" s="55">
        <v>6110</v>
      </c>
      <c r="D98" s="57" t="s">
        <v>104</v>
      </c>
      <c r="E98" s="55">
        <v>2008</v>
      </c>
      <c r="F98" s="55">
        <v>2008</v>
      </c>
      <c r="G98" s="37" t="s">
        <v>172</v>
      </c>
      <c r="H98" s="31"/>
      <c r="I98" s="31">
        <v>37000</v>
      </c>
      <c r="J98" s="31">
        <f t="shared" si="5"/>
        <v>37000</v>
      </c>
      <c r="K98" s="33">
        <v>37000</v>
      </c>
      <c r="L98" s="34">
        <f t="shared" si="4"/>
        <v>100</v>
      </c>
    </row>
    <row r="99" spans="1:12" s="19" customFormat="1" ht="31.5">
      <c r="A99" s="25" t="s">
        <v>105</v>
      </c>
      <c r="B99" s="29">
        <v>90011</v>
      </c>
      <c r="C99" s="29">
        <v>6110</v>
      </c>
      <c r="D99" s="120" t="s">
        <v>106</v>
      </c>
      <c r="E99" s="29">
        <v>2008</v>
      </c>
      <c r="F99" s="29">
        <v>2008</v>
      </c>
      <c r="G99" s="108" t="s">
        <v>182</v>
      </c>
      <c r="H99" s="32"/>
      <c r="I99" s="32">
        <v>47560</v>
      </c>
      <c r="J99" s="32">
        <f t="shared" si="5"/>
        <v>47560</v>
      </c>
      <c r="K99" s="44">
        <v>47560</v>
      </c>
      <c r="L99" s="134">
        <f t="shared" si="4"/>
        <v>100</v>
      </c>
    </row>
    <row r="100" spans="1:16" s="19" customFormat="1" ht="50.25" customHeight="1">
      <c r="A100" s="25">
        <v>69</v>
      </c>
      <c r="B100" s="54">
        <v>90011</v>
      </c>
      <c r="C100" s="29">
        <v>6260</v>
      </c>
      <c r="D100" s="56" t="s">
        <v>107</v>
      </c>
      <c r="E100" s="55">
        <v>2008</v>
      </c>
      <c r="F100" s="55">
        <v>2008</v>
      </c>
      <c r="G100" s="108" t="s">
        <v>201</v>
      </c>
      <c r="H100" s="32"/>
      <c r="I100" s="32">
        <v>150000</v>
      </c>
      <c r="J100" s="32">
        <f t="shared" si="5"/>
        <v>150000</v>
      </c>
      <c r="K100" s="60">
        <v>150000</v>
      </c>
      <c r="L100" s="34">
        <f t="shared" si="4"/>
        <v>100</v>
      </c>
      <c r="P100" s="173"/>
    </row>
    <row r="101" spans="1:17" s="19" customFormat="1" ht="31.5">
      <c r="A101" s="25">
        <v>70</v>
      </c>
      <c r="B101" s="54">
        <v>90011</v>
      </c>
      <c r="C101" s="29">
        <v>6260</v>
      </c>
      <c r="D101" s="56" t="s">
        <v>108</v>
      </c>
      <c r="E101" s="55">
        <v>2008</v>
      </c>
      <c r="F101" s="55">
        <v>2008</v>
      </c>
      <c r="G101" s="108" t="s">
        <v>201</v>
      </c>
      <c r="H101" s="32"/>
      <c r="I101" s="32">
        <v>150000</v>
      </c>
      <c r="J101" s="32">
        <f t="shared" si="5"/>
        <v>150000</v>
      </c>
      <c r="K101" s="60">
        <v>51072</v>
      </c>
      <c r="L101" s="34">
        <f t="shared" si="4"/>
        <v>34.05</v>
      </c>
      <c r="P101" s="174"/>
      <c r="Q101" s="174"/>
    </row>
    <row r="102" spans="1:17" s="19" customFormat="1" ht="31.5">
      <c r="A102" s="25">
        <v>71</v>
      </c>
      <c r="B102" s="54">
        <v>90011</v>
      </c>
      <c r="C102" s="29">
        <v>6260</v>
      </c>
      <c r="D102" s="56" t="s">
        <v>109</v>
      </c>
      <c r="E102" s="55">
        <v>2008</v>
      </c>
      <c r="F102" s="55">
        <v>2008</v>
      </c>
      <c r="G102" s="108" t="s">
        <v>203</v>
      </c>
      <c r="H102" s="32"/>
      <c r="I102" s="32">
        <v>135000</v>
      </c>
      <c r="J102" s="32">
        <f t="shared" si="5"/>
        <v>135000</v>
      </c>
      <c r="K102" s="60">
        <v>135000</v>
      </c>
      <c r="L102" s="34">
        <f t="shared" si="4"/>
        <v>100</v>
      </c>
      <c r="P102" s="174"/>
      <c r="Q102" s="174"/>
    </row>
    <row r="103" spans="1:12" s="19" customFormat="1" ht="31.5">
      <c r="A103" s="25" t="s">
        <v>110</v>
      </c>
      <c r="B103" s="54">
        <v>90011</v>
      </c>
      <c r="C103" s="29">
        <v>6110</v>
      </c>
      <c r="D103" s="56" t="s">
        <v>111</v>
      </c>
      <c r="E103" s="55">
        <v>2008</v>
      </c>
      <c r="F103" s="55">
        <v>2008</v>
      </c>
      <c r="G103" s="108" t="s">
        <v>201</v>
      </c>
      <c r="H103" s="32"/>
      <c r="I103" s="32">
        <v>10000</v>
      </c>
      <c r="J103" s="32">
        <f t="shared" si="5"/>
        <v>10000</v>
      </c>
      <c r="K103" s="60">
        <v>9577</v>
      </c>
      <c r="L103" s="34">
        <f t="shared" si="4"/>
        <v>95.77</v>
      </c>
    </row>
    <row r="104" spans="1:12" s="19" customFormat="1" ht="31.5">
      <c r="A104" s="25" t="s">
        <v>112</v>
      </c>
      <c r="B104" s="54">
        <v>90011</v>
      </c>
      <c r="C104" s="29">
        <v>6120</v>
      </c>
      <c r="D104" s="57" t="s">
        <v>113</v>
      </c>
      <c r="E104" s="55">
        <v>2008</v>
      </c>
      <c r="F104" s="55">
        <v>2008</v>
      </c>
      <c r="G104" s="108" t="s">
        <v>194</v>
      </c>
      <c r="H104" s="32"/>
      <c r="I104" s="32">
        <v>78200</v>
      </c>
      <c r="J104" s="32">
        <f t="shared" si="5"/>
        <v>78200</v>
      </c>
      <c r="K104" s="60">
        <v>78131</v>
      </c>
      <c r="L104" s="34">
        <f t="shared" si="4"/>
        <v>99.91</v>
      </c>
    </row>
    <row r="105" spans="1:12" s="19" customFormat="1" ht="31.5">
      <c r="A105" s="21" t="s">
        <v>114</v>
      </c>
      <c r="B105" s="55">
        <v>90011</v>
      </c>
      <c r="C105" s="55">
        <v>6120</v>
      </c>
      <c r="D105" s="57" t="s">
        <v>115</v>
      </c>
      <c r="E105" s="55">
        <v>2008</v>
      </c>
      <c r="F105" s="55">
        <v>2008</v>
      </c>
      <c r="G105" s="92" t="s">
        <v>116</v>
      </c>
      <c r="H105" s="31"/>
      <c r="I105" s="31">
        <v>10500</v>
      </c>
      <c r="J105" s="31">
        <f t="shared" si="5"/>
        <v>10500</v>
      </c>
      <c r="K105" s="33">
        <v>10370</v>
      </c>
      <c r="L105" s="34">
        <f t="shared" si="4"/>
        <v>98.76</v>
      </c>
    </row>
    <row r="106" spans="1:12" s="19" customFormat="1" ht="15.75">
      <c r="A106" s="21">
        <v>72</v>
      </c>
      <c r="B106" s="55">
        <v>90015</v>
      </c>
      <c r="C106" s="55">
        <v>6050</v>
      </c>
      <c r="D106" s="57" t="s">
        <v>117</v>
      </c>
      <c r="E106" s="55">
        <v>2008</v>
      </c>
      <c r="F106" s="55">
        <v>2008</v>
      </c>
      <c r="G106" s="37" t="s">
        <v>172</v>
      </c>
      <c r="H106" s="31">
        <v>20000</v>
      </c>
      <c r="I106" s="31"/>
      <c r="J106" s="31">
        <f t="shared" si="5"/>
        <v>20000</v>
      </c>
      <c r="K106" s="33">
        <v>17849.66</v>
      </c>
      <c r="L106" s="34">
        <f t="shared" si="4"/>
        <v>89.25</v>
      </c>
    </row>
    <row r="107" spans="1:12" s="19" customFormat="1" ht="15.75">
      <c r="A107" s="25">
        <v>73</v>
      </c>
      <c r="B107" s="54">
        <v>90015</v>
      </c>
      <c r="C107" s="29">
        <v>6050</v>
      </c>
      <c r="D107" s="56" t="s">
        <v>118</v>
      </c>
      <c r="E107" s="55">
        <v>2008</v>
      </c>
      <c r="F107" s="55">
        <v>2008</v>
      </c>
      <c r="G107" s="71" t="s">
        <v>182</v>
      </c>
      <c r="H107" s="32">
        <v>6000</v>
      </c>
      <c r="I107" s="32"/>
      <c r="J107" s="32">
        <f t="shared" si="5"/>
        <v>6000</v>
      </c>
      <c r="K107" s="60">
        <v>5984.19</v>
      </c>
      <c r="L107" s="34">
        <f t="shared" si="4"/>
        <v>99.74</v>
      </c>
    </row>
    <row r="108" spans="1:12" s="19" customFormat="1" ht="31.5">
      <c r="A108" s="25">
        <v>74</v>
      </c>
      <c r="B108" s="55">
        <v>90015</v>
      </c>
      <c r="C108" s="29">
        <v>6050</v>
      </c>
      <c r="D108" s="57" t="s">
        <v>119</v>
      </c>
      <c r="E108" s="55">
        <v>2008</v>
      </c>
      <c r="F108" s="55">
        <v>2008</v>
      </c>
      <c r="G108" s="37" t="s">
        <v>172</v>
      </c>
      <c r="H108" s="32">
        <v>40000</v>
      </c>
      <c r="I108" s="32"/>
      <c r="J108" s="32">
        <f t="shared" si="5"/>
        <v>40000</v>
      </c>
      <c r="K108" s="60">
        <v>7490.8</v>
      </c>
      <c r="L108" s="34">
        <f t="shared" si="4"/>
        <v>18.73</v>
      </c>
    </row>
    <row r="109" spans="1:12" s="19" customFormat="1" ht="15.75">
      <c r="A109" s="25">
        <v>75</v>
      </c>
      <c r="B109" s="55">
        <v>90015</v>
      </c>
      <c r="C109" s="29">
        <v>6050</v>
      </c>
      <c r="D109" s="57" t="s">
        <v>120</v>
      </c>
      <c r="E109" s="29">
        <v>2008</v>
      </c>
      <c r="F109" s="29">
        <v>2009</v>
      </c>
      <c r="G109" s="37" t="s">
        <v>172</v>
      </c>
      <c r="H109" s="32">
        <v>11000</v>
      </c>
      <c r="I109" s="32"/>
      <c r="J109" s="32">
        <f t="shared" si="5"/>
        <v>11000</v>
      </c>
      <c r="K109" s="60">
        <v>10421.61</v>
      </c>
      <c r="L109" s="34">
        <f t="shared" si="4"/>
        <v>94.74</v>
      </c>
    </row>
    <row r="110" spans="1:12" s="19" customFormat="1" ht="15.75">
      <c r="A110" s="25">
        <v>76</v>
      </c>
      <c r="B110" s="55">
        <v>90015</v>
      </c>
      <c r="C110" s="29">
        <v>6050</v>
      </c>
      <c r="D110" s="57" t="s">
        <v>121</v>
      </c>
      <c r="E110" s="29">
        <v>2008</v>
      </c>
      <c r="F110" s="29">
        <v>2008</v>
      </c>
      <c r="G110" s="37" t="s">
        <v>172</v>
      </c>
      <c r="H110" s="32">
        <v>43700</v>
      </c>
      <c r="I110" s="32"/>
      <c r="J110" s="32">
        <f t="shared" si="5"/>
        <v>43700</v>
      </c>
      <c r="K110" s="60">
        <v>43289.89</v>
      </c>
      <c r="L110" s="34">
        <f t="shared" si="4"/>
        <v>99.06</v>
      </c>
    </row>
    <row r="111" spans="1:12" s="19" customFormat="1" ht="31.5">
      <c r="A111" s="25">
        <v>78</v>
      </c>
      <c r="B111" s="55">
        <v>90015</v>
      </c>
      <c r="C111" s="29">
        <v>6050</v>
      </c>
      <c r="D111" s="57" t="s">
        <v>122</v>
      </c>
      <c r="E111" s="29">
        <v>2008</v>
      </c>
      <c r="F111" s="29">
        <v>2008</v>
      </c>
      <c r="G111" s="37" t="s">
        <v>172</v>
      </c>
      <c r="H111" s="32">
        <v>165000</v>
      </c>
      <c r="I111" s="32"/>
      <c r="J111" s="32">
        <f t="shared" si="5"/>
        <v>165000</v>
      </c>
      <c r="K111" s="60">
        <v>164032.15</v>
      </c>
      <c r="L111" s="34">
        <f t="shared" si="4"/>
        <v>99.41</v>
      </c>
    </row>
    <row r="112" spans="1:12" s="19" customFormat="1" ht="15.75">
      <c r="A112" s="25">
        <v>80</v>
      </c>
      <c r="B112" s="29">
        <v>90015</v>
      </c>
      <c r="C112" s="29">
        <v>6050</v>
      </c>
      <c r="D112" s="120" t="s">
        <v>123</v>
      </c>
      <c r="E112" s="29">
        <v>2008</v>
      </c>
      <c r="F112" s="29">
        <v>2009</v>
      </c>
      <c r="G112" s="108" t="s">
        <v>182</v>
      </c>
      <c r="H112" s="32">
        <v>21000</v>
      </c>
      <c r="I112" s="32"/>
      <c r="J112" s="32">
        <f t="shared" si="5"/>
        <v>21000</v>
      </c>
      <c r="K112" s="60">
        <v>18388.47</v>
      </c>
      <c r="L112" s="34">
        <f t="shared" si="4"/>
        <v>87.56</v>
      </c>
    </row>
    <row r="113" spans="1:12" s="19" customFormat="1" ht="15.75">
      <c r="A113" s="25" t="s">
        <v>124</v>
      </c>
      <c r="B113" s="29">
        <v>90015</v>
      </c>
      <c r="C113" s="29">
        <v>6050</v>
      </c>
      <c r="D113" s="120" t="s">
        <v>125</v>
      </c>
      <c r="E113" s="29">
        <v>2008</v>
      </c>
      <c r="F113" s="29">
        <v>2008</v>
      </c>
      <c r="G113" s="108" t="s">
        <v>182</v>
      </c>
      <c r="H113" s="32">
        <v>27700</v>
      </c>
      <c r="I113" s="32"/>
      <c r="J113" s="32">
        <f t="shared" si="5"/>
        <v>27700</v>
      </c>
      <c r="K113" s="60">
        <v>27641.66</v>
      </c>
      <c r="L113" s="34">
        <f t="shared" si="4"/>
        <v>99.79</v>
      </c>
    </row>
    <row r="114" spans="1:12" s="19" customFormat="1" ht="15.75">
      <c r="A114" s="25" t="s">
        <v>126</v>
      </c>
      <c r="B114" s="29">
        <v>90015</v>
      </c>
      <c r="C114" s="29">
        <v>6050</v>
      </c>
      <c r="D114" s="120" t="s">
        <v>127</v>
      </c>
      <c r="E114" s="29">
        <v>2008</v>
      </c>
      <c r="F114" s="29">
        <v>2008</v>
      </c>
      <c r="G114" s="108" t="s">
        <v>182</v>
      </c>
      <c r="H114" s="32">
        <v>28600</v>
      </c>
      <c r="I114" s="32"/>
      <c r="J114" s="32">
        <f t="shared" si="5"/>
        <v>28600</v>
      </c>
      <c r="K114" s="60">
        <v>28488.88</v>
      </c>
      <c r="L114" s="34">
        <f t="shared" si="4"/>
        <v>99.61</v>
      </c>
    </row>
    <row r="115" spans="1:12" s="19" customFormat="1" ht="28.5" customHeight="1">
      <c r="A115" s="25" t="s">
        <v>128</v>
      </c>
      <c r="B115" s="29">
        <v>90015</v>
      </c>
      <c r="C115" s="29">
        <v>6050</v>
      </c>
      <c r="D115" s="120" t="s">
        <v>129</v>
      </c>
      <c r="E115" s="29">
        <v>2008</v>
      </c>
      <c r="F115" s="29">
        <v>2008</v>
      </c>
      <c r="G115" s="108" t="s">
        <v>182</v>
      </c>
      <c r="H115" s="32">
        <v>40000</v>
      </c>
      <c r="I115" s="32"/>
      <c r="J115" s="32">
        <f t="shared" si="5"/>
        <v>40000</v>
      </c>
      <c r="K115" s="60">
        <v>39991.95</v>
      </c>
      <c r="L115" s="34">
        <f t="shared" si="4"/>
        <v>99.98</v>
      </c>
    </row>
    <row r="116" spans="1:12" s="19" customFormat="1" ht="15.75">
      <c r="A116" s="25" t="s">
        <v>130</v>
      </c>
      <c r="B116" s="29">
        <v>90015</v>
      </c>
      <c r="C116" s="29">
        <v>6050</v>
      </c>
      <c r="D116" s="120" t="s">
        <v>131</v>
      </c>
      <c r="E116" s="29">
        <v>2008</v>
      </c>
      <c r="F116" s="29">
        <v>2008</v>
      </c>
      <c r="G116" s="108" t="s">
        <v>182</v>
      </c>
      <c r="H116" s="32">
        <v>30000</v>
      </c>
      <c r="I116" s="32"/>
      <c r="J116" s="32">
        <f t="shared" si="5"/>
        <v>30000</v>
      </c>
      <c r="K116" s="60">
        <v>25360.35</v>
      </c>
      <c r="L116" s="34">
        <f t="shared" si="4"/>
        <v>84.53</v>
      </c>
    </row>
    <row r="117" spans="1:12" s="19" customFormat="1" ht="15.75">
      <c r="A117" s="25" t="s">
        <v>132</v>
      </c>
      <c r="B117" s="29">
        <v>90015</v>
      </c>
      <c r="C117" s="29">
        <v>6050</v>
      </c>
      <c r="D117" s="120" t="s">
        <v>133</v>
      </c>
      <c r="E117" s="29">
        <v>2008</v>
      </c>
      <c r="F117" s="29">
        <v>2008</v>
      </c>
      <c r="G117" s="108" t="s">
        <v>182</v>
      </c>
      <c r="H117" s="32">
        <v>5000</v>
      </c>
      <c r="I117" s="32"/>
      <c r="J117" s="32">
        <f t="shared" si="5"/>
        <v>5000</v>
      </c>
      <c r="K117" s="60">
        <v>3960.74</v>
      </c>
      <c r="L117" s="34">
        <f t="shared" si="4"/>
        <v>79.21</v>
      </c>
    </row>
    <row r="118" spans="1:12" s="19" customFormat="1" ht="16.5" thickBot="1">
      <c r="A118" s="61">
        <v>81</v>
      </c>
      <c r="B118" s="62">
        <v>90095</v>
      </c>
      <c r="C118" s="62">
        <v>6050</v>
      </c>
      <c r="D118" s="178" t="s">
        <v>215</v>
      </c>
      <c r="E118" s="62">
        <v>2007</v>
      </c>
      <c r="F118" s="62">
        <v>2009</v>
      </c>
      <c r="G118" s="65" t="s">
        <v>182</v>
      </c>
      <c r="H118" s="40">
        <v>10000</v>
      </c>
      <c r="I118" s="40"/>
      <c r="J118" s="40">
        <f t="shared" si="5"/>
        <v>10000</v>
      </c>
      <c r="K118" s="66">
        <v>0</v>
      </c>
      <c r="L118" s="67">
        <f t="shared" si="4"/>
        <v>0</v>
      </c>
    </row>
    <row r="119" spans="1:12" s="19" customFormat="1" ht="15.75">
      <c r="A119" s="25">
        <v>82</v>
      </c>
      <c r="B119" s="29">
        <v>90095</v>
      </c>
      <c r="C119" s="29">
        <v>6050</v>
      </c>
      <c r="D119" s="120" t="s">
        <v>184</v>
      </c>
      <c r="E119" s="29">
        <v>2001</v>
      </c>
      <c r="F119" s="29">
        <v>2008</v>
      </c>
      <c r="G119" s="108" t="s">
        <v>172</v>
      </c>
      <c r="H119" s="32">
        <v>720000</v>
      </c>
      <c r="I119" s="32"/>
      <c r="J119" s="32">
        <f t="shared" si="5"/>
        <v>720000</v>
      </c>
      <c r="K119" s="53">
        <v>718000</v>
      </c>
      <c r="L119" s="134">
        <f t="shared" si="4"/>
        <v>99.72</v>
      </c>
    </row>
    <row r="120" spans="1:12" s="19" customFormat="1" ht="31.5">
      <c r="A120" s="25" t="s">
        <v>134</v>
      </c>
      <c r="B120" s="29">
        <v>90095</v>
      </c>
      <c r="C120" s="29">
        <v>6050</v>
      </c>
      <c r="D120" s="119" t="s">
        <v>135</v>
      </c>
      <c r="E120" s="29">
        <v>2008</v>
      </c>
      <c r="F120" s="29">
        <v>2008</v>
      </c>
      <c r="G120" s="108" t="s">
        <v>194</v>
      </c>
      <c r="H120" s="32">
        <v>33592</v>
      </c>
      <c r="I120" s="32"/>
      <c r="J120" s="32">
        <f t="shared" si="5"/>
        <v>33592</v>
      </c>
      <c r="K120" s="60">
        <v>33591.48</v>
      </c>
      <c r="L120" s="34">
        <f t="shared" si="4"/>
        <v>100</v>
      </c>
    </row>
    <row r="121" spans="1:12" s="19" customFormat="1" ht="15.75">
      <c r="A121" s="25">
        <v>83</v>
      </c>
      <c r="B121" s="29">
        <v>90095</v>
      </c>
      <c r="C121" s="29">
        <v>6050</v>
      </c>
      <c r="D121" s="56" t="s">
        <v>136</v>
      </c>
      <c r="E121" s="29">
        <v>2008</v>
      </c>
      <c r="F121" s="29">
        <v>2008</v>
      </c>
      <c r="G121" s="108" t="s">
        <v>182</v>
      </c>
      <c r="H121" s="32">
        <v>630000</v>
      </c>
      <c r="I121" s="32"/>
      <c r="J121" s="32">
        <v>630000</v>
      </c>
      <c r="K121" s="60">
        <v>453172.38</v>
      </c>
      <c r="L121" s="34">
        <f t="shared" si="4"/>
        <v>71.93</v>
      </c>
    </row>
    <row r="122" spans="1:12" s="121" customFormat="1" ht="16.5" thickBot="1">
      <c r="A122" s="61">
        <v>84</v>
      </c>
      <c r="B122" s="62">
        <v>90095</v>
      </c>
      <c r="C122" s="62">
        <v>6050</v>
      </c>
      <c r="D122" s="63" t="s">
        <v>137</v>
      </c>
      <c r="E122" s="62">
        <v>2004</v>
      </c>
      <c r="F122" s="62">
        <v>2008</v>
      </c>
      <c r="G122" s="65" t="s">
        <v>172</v>
      </c>
      <c r="H122" s="40">
        <v>2600000</v>
      </c>
      <c r="I122" s="40"/>
      <c r="J122" s="40">
        <f>SUM(H122:I122)</f>
        <v>2600000</v>
      </c>
      <c r="K122" s="66">
        <v>2545705.92</v>
      </c>
      <c r="L122" s="67">
        <f t="shared" si="4"/>
        <v>97.91</v>
      </c>
    </row>
    <row r="123" spans="1:12" s="12" customFormat="1" ht="15.75">
      <c r="A123" s="180" t="s">
        <v>185</v>
      </c>
      <c r="B123" s="182"/>
      <c r="C123" s="182"/>
      <c r="D123" s="182"/>
      <c r="E123" s="182"/>
      <c r="F123" s="182"/>
      <c r="G123" s="182"/>
      <c r="H123" s="154">
        <f>SUM(H124:H131)</f>
        <v>1409496</v>
      </c>
      <c r="I123" s="154">
        <f>SUM(I124:I124)</f>
        <v>0</v>
      </c>
      <c r="J123" s="154">
        <f>SUM(J124:J131)</f>
        <v>1409496</v>
      </c>
      <c r="K123" s="155">
        <f>SUM(K124:K131)</f>
        <v>706108.92</v>
      </c>
      <c r="L123" s="156">
        <f t="shared" si="4"/>
        <v>50.1</v>
      </c>
    </row>
    <row r="124" spans="1:12" s="124" customFormat="1" ht="47.25">
      <c r="A124" s="74">
        <v>85</v>
      </c>
      <c r="B124" s="90">
        <v>92109</v>
      </c>
      <c r="C124" s="54" t="s">
        <v>138</v>
      </c>
      <c r="D124" s="122" t="s">
        <v>217</v>
      </c>
      <c r="E124" s="54">
        <v>2006</v>
      </c>
      <c r="F124" s="54">
        <v>2009</v>
      </c>
      <c r="G124" s="71" t="s">
        <v>182</v>
      </c>
      <c r="H124" s="49">
        <v>510000</v>
      </c>
      <c r="I124" s="123"/>
      <c r="J124" s="49">
        <f aca="true" t="shared" si="6" ref="J124:J131">SUM(H124:I124)</f>
        <v>510000</v>
      </c>
      <c r="K124" s="60">
        <v>9760</v>
      </c>
      <c r="L124" s="34">
        <f t="shared" si="4"/>
        <v>1.91</v>
      </c>
    </row>
    <row r="125" spans="1:12" s="124" customFormat="1" ht="31.5">
      <c r="A125" s="74" t="s">
        <v>139</v>
      </c>
      <c r="B125" s="90">
        <v>92109</v>
      </c>
      <c r="C125" s="54">
        <v>6060</v>
      </c>
      <c r="D125" s="122" t="s">
        <v>1</v>
      </c>
      <c r="E125" s="54">
        <v>2008</v>
      </c>
      <c r="F125" s="54">
        <v>2008</v>
      </c>
      <c r="G125" s="71" t="s">
        <v>140</v>
      </c>
      <c r="H125" s="49">
        <v>3996</v>
      </c>
      <c r="I125" s="123"/>
      <c r="J125" s="31">
        <f t="shared" si="6"/>
        <v>3996</v>
      </c>
      <c r="K125" s="60">
        <v>3995.34</v>
      </c>
      <c r="L125" s="34">
        <f t="shared" si="4"/>
        <v>99.98</v>
      </c>
    </row>
    <row r="126" spans="1:12" s="124" customFormat="1" ht="15.75">
      <c r="A126" s="74">
        <v>86</v>
      </c>
      <c r="B126" s="90">
        <v>92109</v>
      </c>
      <c r="C126" s="54">
        <v>6050</v>
      </c>
      <c r="D126" s="103" t="s">
        <v>141</v>
      </c>
      <c r="E126" s="54">
        <v>2007</v>
      </c>
      <c r="F126" s="54">
        <v>2008</v>
      </c>
      <c r="G126" s="71" t="s">
        <v>182</v>
      </c>
      <c r="H126" s="49">
        <v>554000</v>
      </c>
      <c r="I126" s="123"/>
      <c r="J126" s="31">
        <f t="shared" si="6"/>
        <v>554000</v>
      </c>
      <c r="K126" s="60">
        <v>542896.16</v>
      </c>
      <c r="L126" s="34">
        <f t="shared" si="4"/>
        <v>98</v>
      </c>
    </row>
    <row r="127" spans="1:12" s="124" customFormat="1" ht="15.75">
      <c r="A127" s="74">
        <v>87</v>
      </c>
      <c r="B127" s="90">
        <v>92109</v>
      </c>
      <c r="C127" s="54">
        <v>6050</v>
      </c>
      <c r="D127" s="125" t="s">
        <v>142</v>
      </c>
      <c r="E127" s="54">
        <v>2008</v>
      </c>
      <c r="F127" s="54">
        <v>2008</v>
      </c>
      <c r="G127" s="71" t="s">
        <v>182</v>
      </c>
      <c r="H127" s="49">
        <v>71726</v>
      </c>
      <c r="I127" s="123"/>
      <c r="J127" s="32">
        <f t="shared" si="6"/>
        <v>71726</v>
      </c>
      <c r="K127" s="60">
        <v>71545.31</v>
      </c>
      <c r="L127" s="34">
        <f t="shared" si="4"/>
        <v>99.75</v>
      </c>
    </row>
    <row r="128" spans="1:12" s="124" customFormat="1" ht="15.75">
      <c r="A128" s="74">
        <v>88</v>
      </c>
      <c r="B128" s="90">
        <v>92109</v>
      </c>
      <c r="C128" s="54">
        <v>6050</v>
      </c>
      <c r="D128" s="125" t="s">
        <v>143</v>
      </c>
      <c r="E128" s="54">
        <v>2008</v>
      </c>
      <c r="F128" s="54">
        <v>2009</v>
      </c>
      <c r="G128" s="71" t="s">
        <v>182</v>
      </c>
      <c r="H128" s="49">
        <v>26500</v>
      </c>
      <c r="I128" s="123"/>
      <c r="J128" s="32">
        <f t="shared" si="6"/>
        <v>26500</v>
      </c>
      <c r="K128" s="60">
        <v>25478.51</v>
      </c>
      <c r="L128" s="34">
        <f aca="true" t="shared" si="7" ref="L128:L139">K128*100/J128</f>
        <v>96.15</v>
      </c>
    </row>
    <row r="129" spans="1:12" s="124" customFormat="1" ht="31.5">
      <c r="A129" s="69" t="s">
        <v>144</v>
      </c>
      <c r="B129" s="92">
        <v>92109</v>
      </c>
      <c r="C129" s="55">
        <v>6050</v>
      </c>
      <c r="D129" s="103" t="s">
        <v>145</v>
      </c>
      <c r="E129" s="55">
        <v>2008</v>
      </c>
      <c r="F129" s="55">
        <v>2008</v>
      </c>
      <c r="G129" s="37" t="s">
        <v>182</v>
      </c>
      <c r="H129" s="31">
        <v>13274</v>
      </c>
      <c r="I129" s="128"/>
      <c r="J129" s="31">
        <f t="shared" si="6"/>
        <v>13274</v>
      </c>
      <c r="K129" s="33">
        <v>13273.6</v>
      </c>
      <c r="L129" s="34">
        <f t="shared" si="7"/>
        <v>100</v>
      </c>
    </row>
    <row r="130" spans="1:12" s="124" customFormat="1" ht="15.75">
      <c r="A130" s="135" t="s">
        <v>146</v>
      </c>
      <c r="B130" s="86">
        <v>92109</v>
      </c>
      <c r="C130" s="29">
        <v>6050</v>
      </c>
      <c r="D130" s="125" t="s">
        <v>147</v>
      </c>
      <c r="E130" s="29">
        <v>2008</v>
      </c>
      <c r="F130" s="29">
        <v>2010</v>
      </c>
      <c r="G130" s="108" t="s">
        <v>182</v>
      </c>
      <c r="H130" s="32">
        <v>225000</v>
      </c>
      <c r="I130" s="143"/>
      <c r="J130" s="32">
        <f t="shared" si="6"/>
        <v>225000</v>
      </c>
      <c r="K130" s="44">
        <v>34160</v>
      </c>
      <c r="L130" s="134">
        <f t="shared" si="7"/>
        <v>15.18</v>
      </c>
    </row>
    <row r="131" spans="1:12" s="124" customFormat="1" ht="32.25" thickBot="1">
      <c r="A131" s="78" t="s">
        <v>148</v>
      </c>
      <c r="B131" s="62">
        <v>92116</v>
      </c>
      <c r="C131" s="62">
        <v>6220</v>
      </c>
      <c r="D131" s="63" t="s">
        <v>149</v>
      </c>
      <c r="E131" s="62">
        <v>2008</v>
      </c>
      <c r="F131" s="62">
        <v>2008</v>
      </c>
      <c r="G131" s="65" t="s">
        <v>150</v>
      </c>
      <c r="H131" s="40">
        <v>5000</v>
      </c>
      <c r="I131" s="126"/>
      <c r="J131" s="40">
        <f t="shared" si="6"/>
        <v>5000</v>
      </c>
      <c r="K131" s="66">
        <v>5000</v>
      </c>
      <c r="L131" s="67">
        <f t="shared" si="7"/>
        <v>100</v>
      </c>
    </row>
    <row r="132" spans="1:12" s="127" customFormat="1" ht="15.75">
      <c r="A132" s="180" t="s">
        <v>151</v>
      </c>
      <c r="B132" s="182"/>
      <c r="C132" s="182"/>
      <c r="D132" s="182"/>
      <c r="E132" s="182"/>
      <c r="F132" s="182"/>
      <c r="G132" s="182"/>
      <c r="H132" s="154">
        <f>SUM(H133:H140)</f>
        <v>2901740</v>
      </c>
      <c r="I132" s="154">
        <f>SUM(I140:I140)</f>
        <v>0</v>
      </c>
      <c r="J132" s="154">
        <f>SUM(J133:J140)</f>
        <v>2901740</v>
      </c>
      <c r="K132" s="155">
        <f>SUM(K133:K140)</f>
        <v>2846298.48</v>
      </c>
      <c r="L132" s="156">
        <f t="shared" si="7"/>
        <v>98.09</v>
      </c>
    </row>
    <row r="133" spans="1:12" s="127" customFormat="1" ht="47.25">
      <c r="A133" s="69" t="s">
        <v>152</v>
      </c>
      <c r="B133" s="55">
        <v>92601</v>
      </c>
      <c r="C133" s="55">
        <v>6050</v>
      </c>
      <c r="D133" s="57" t="s">
        <v>153</v>
      </c>
      <c r="E133" s="55">
        <v>2008</v>
      </c>
      <c r="F133" s="55">
        <v>2008</v>
      </c>
      <c r="G133" s="37" t="s">
        <v>182</v>
      </c>
      <c r="H133" s="72">
        <v>1241000</v>
      </c>
      <c r="I133" s="128"/>
      <c r="J133" s="32">
        <f aca="true" t="shared" si="8" ref="J133:J139">SUM(H133:I133)</f>
        <v>1241000</v>
      </c>
      <c r="K133" s="60">
        <v>1237832.35</v>
      </c>
      <c r="L133" s="34">
        <f t="shared" si="7"/>
        <v>99.74</v>
      </c>
    </row>
    <row r="134" spans="1:12" s="127" customFormat="1" ht="31.5">
      <c r="A134" s="69" t="s">
        <v>154</v>
      </c>
      <c r="B134" s="54">
        <v>92601</v>
      </c>
      <c r="C134" s="55">
        <v>6050</v>
      </c>
      <c r="D134" s="57" t="s">
        <v>155</v>
      </c>
      <c r="E134" s="55">
        <v>2008</v>
      </c>
      <c r="F134" s="55">
        <v>2008</v>
      </c>
      <c r="G134" s="37" t="s">
        <v>182</v>
      </c>
      <c r="H134" s="72">
        <v>1316000</v>
      </c>
      <c r="I134" s="128"/>
      <c r="J134" s="32">
        <f t="shared" si="8"/>
        <v>1316000</v>
      </c>
      <c r="K134" s="60">
        <v>1303633.22</v>
      </c>
      <c r="L134" s="34">
        <f t="shared" si="7"/>
        <v>99.06</v>
      </c>
    </row>
    <row r="135" spans="1:12" s="127" customFormat="1" ht="31.5">
      <c r="A135" s="69">
        <v>89</v>
      </c>
      <c r="B135" s="54">
        <v>92604</v>
      </c>
      <c r="C135" s="55">
        <v>6060</v>
      </c>
      <c r="D135" s="57" t="s">
        <v>156</v>
      </c>
      <c r="E135" s="55">
        <v>2008</v>
      </c>
      <c r="F135" s="55">
        <v>2008</v>
      </c>
      <c r="G135" s="37" t="s">
        <v>157</v>
      </c>
      <c r="H135" s="72">
        <v>151820</v>
      </c>
      <c r="I135" s="128"/>
      <c r="J135" s="32">
        <f t="shared" si="8"/>
        <v>151820</v>
      </c>
      <c r="K135" s="60">
        <v>151819.95</v>
      </c>
      <c r="L135" s="34">
        <f t="shared" si="7"/>
        <v>100</v>
      </c>
    </row>
    <row r="136" spans="1:12" s="127" customFormat="1" ht="15.75">
      <c r="A136" s="69">
        <v>90</v>
      </c>
      <c r="B136" s="54">
        <v>92604</v>
      </c>
      <c r="C136" s="55">
        <v>6050</v>
      </c>
      <c r="D136" s="129" t="s">
        <v>158</v>
      </c>
      <c r="E136" s="55">
        <v>2008</v>
      </c>
      <c r="F136" s="55">
        <v>2008</v>
      </c>
      <c r="G136" s="37" t="s">
        <v>157</v>
      </c>
      <c r="H136" s="72">
        <v>9000</v>
      </c>
      <c r="I136" s="128"/>
      <c r="J136" s="32">
        <f t="shared" si="8"/>
        <v>9000</v>
      </c>
      <c r="K136" s="60">
        <v>8956.1</v>
      </c>
      <c r="L136" s="34">
        <f t="shared" si="7"/>
        <v>99.51</v>
      </c>
    </row>
    <row r="137" spans="1:12" s="127" customFormat="1" ht="15.75">
      <c r="A137" s="69">
        <v>91</v>
      </c>
      <c r="B137" s="54">
        <v>92604</v>
      </c>
      <c r="C137" s="55">
        <v>6050</v>
      </c>
      <c r="D137" s="130" t="s">
        <v>159</v>
      </c>
      <c r="E137" s="55">
        <v>2008</v>
      </c>
      <c r="F137" s="55">
        <v>2008</v>
      </c>
      <c r="G137" s="37" t="s">
        <v>157</v>
      </c>
      <c r="H137" s="72">
        <v>30000</v>
      </c>
      <c r="I137" s="128"/>
      <c r="J137" s="32">
        <f t="shared" si="8"/>
        <v>30000</v>
      </c>
      <c r="K137" s="60">
        <v>30000</v>
      </c>
      <c r="L137" s="34">
        <f t="shared" si="7"/>
        <v>100</v>
      </c>
    </row>
    <row r="138" spans="1:12" s="127" customFormat="1" ht="31.5">
      <c r="A138" s="69">
        <v>92</v>
      </c>
      <c r="B138" s="54">
        <v>92604</v>
      </c>
      <c r="C138" s="55">
        <v>6050</v>
      </c>
      <c r="D138" s="56" t="s">
        <v>160</v>
      </c>
      <c r="E138" s="55">
        <v>2008</v>
      </c>
      <c r="F138" s="55">
        <v>2009</v>
      </c>
      <c r="G138" s="37" t="s">
        <v>157</v>
      </c>
      <c r="H138" s="72">
        <v>20000</v>
      </c>
      <c r="I138" s="128"/>
      <c r="J138" s="32">
        <f t="shared" si="8"/>
        <v>20000</v>
      </c>
      <c r="K138" s="60">
        <v>18345.44</v>
      </c>
      <c r="L138" s="34">
        <f t="shared" si="7"/>
        <v>91.73</v>
      </c>
    </row>
    <row r="139" spans="1:12" s="127" customFormat="1" ht="29.25" customHeight="1">
      <c r="A139" s="74">
        <v>93</v>
      </c>
      <c r="B139" s="54">
        <v>92604</v>
      </c>
      <c r="C139" s="54">
        <v>6060</v>
      </c>
      <c r="D139" s="56" t="s">
        <v>161</v>
      </c>
      <c r="E139" s="54">
        <v>2008</v>
      </c>
      <c r="F139" s="54">
        <v>2008</v>
      </c>
      <c r="G139" s="37" t="s">
        <v>157</v>
      </c>
      <c r="H139" s="75">
        <v>43920</v>
      </c>
      <c r="I139" s="123"/>
      <c r="J139" s="131">
        <f t="shared" si="8"/>
        <v>43920</v>
      </c>
      <c r="K139" s="60">
        <v>43920</v>
      </c>
      <c r="L139" s="41">
        <f t="shared" si="7"/>
        <v>100</v>
      </c>
    </row>
    <row r="140" spans="1:12" s="132" customFormat="1" ht="47.25" customHeight="1" thickBot="1">
      <c r="A140" s="61">
        <v>94</v>
      </c>
      <c r="B140" s="62">
        <v>92604</v>
      </c>
      <c r="C140" s="38">
        <v>6050</v>
      </c>
      <c r="D140" s="63" t="s">
        <v>162</v>
      </c>
      <c r="E140" s="62">
        <v>2008</v>
      </c>
      <c r="F140" s="62">
        <v>2008</v>
      </c>
      <c r="G140" s="65" t="s">
        <v>157</v>
      </c>
      <c r="H140" s="40">
        <v>90000</v>
      </c>
      <c r="I140" s="40"/>
      <c r="J140" s="40">
        <f>SUM(H140:I140)</f>
        <v>90000</v>
      </c>
      <c r="K140" s="66">
        <v>51791.42</v>
      </c>
      <c r="L140" s="67">
        <f>K140*100/J140</f>
        <v>57.55</v>
      </c>
    </row>
    <row r="141" spans="1:12" s="133" customFormat="1" ht="16.5" thickBot="1">
      <c r="A141" s="165"/>
      <c r="B141" s="166"/>
      <c r="C141" s="166"/>
      <c r="D141" s="167" t="s">
        <v>218</v>
      </c>
      <c r="E141" s="168"/>
      <c r="F141" s="168"/>
      <c r="G141" s="169"/>
      <c r="H141" s="170">
        <f>SUM(H6+H10+H18+H20+H30+H35+H40+H46+H64+H123+H132+H61)</f>
        <v>36321177</v>
      </c>
      <c r="I141" s="170">
        <f>SUM(I6+I10+I18+I20+I30+I35+I40+I46+I64+I123+I132)</f>
        <v>1038501</v>
      </c>
      <c r="J141" s="170">
        <f>SUM(J6+J10+J18+J20+J30+J35+J40+J46+J64+J123+J132+J61)</f>
        <v>37359678</v>
      </c>
      <c r="K141" s="171">
        <f>SUM(K6+K10+K18+K20+K30+K35+K40+K46+K64+K123+K132+K61)</f>
        <v>30253624.87</v>
      </c>
      <c r="L141" s="172">
        <f>K141*100/J141</f>
        <v>80.98</v>
      </c>
    </row>
  </sheetData>
  <sheetProtection/>
  <mergeCells count="22">
    <mergeCell ref="A64:G64"/>
    <mergeCell ref="A123:G123"/>
    <mergeCell ref="A132:G132"/>
    <mergeCell ref="A35:G35"/>
    <mergeCell ref="A40:G40"/>
    <mergeCell ref="A46:G46"/>
    <mergeCell ref="A61:G61"/>
    <mergeCell ref="L2:L3"/>
    <mergeCell ref="A1:L1"/>
    <mergeCell ref="K2:K3"/>
    <mergeCell ref="D2:D3"/>
    <mergeCell ref="B2:B3"/>
    <mergeCell ref="E2:F3"/>
    <mergeCell ref="G2:G3"/>
    <mergeCell ref="H2:J2"/>
    <mergeCell ref="A18:G18"/>
    <mergeCell ref="A20:G20"/>
    <mergeCell ref="A30:G30"/>
    <mergeCell ref="C2:C3"/>
    <mergeCell ref="A2:A3"/>
    <mergeCell ref="A6:G6"/>
    <mergeCell ref="A10:G10"/>
  </mergeCells>
  <printOptions horizontalCentered="1"/>
  <pageMargins left="0.1968503937007874" right="0.1968503937007874" top="0.5905511811023623" bottom="0.4330708661417323" header="0" footer="0"/>
  <pageSetup horizontalDpi="1200" verticalDpi="1200" orientation="landscape" paperSize="9" scale="73" r:id="rId1"/>
  <rowBreaks count="5" manualBreakCount="5">
    <brk id="27" max="11" man="1"/>
    <brk id="52" max="11" man="1"/>
    <brk id="73" max="11" man="1"/>
    <brk id="93" max="11" man="1"/>
    <brk id="118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2009-03-31T09:13:14Z</dcterms:modified>
  <cp:category/>
  <cp:version/>
  <cp:contentType/>
  <cp:contentStatus/>
</cp:coreProperties>
</file>