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Inwestycje" sheetId="1" r:id="rId1"/>
  </sheets>
  <definedNames>
    <definedName name="_xlnm.Print_Area" localSheetId="0">'Inwestycje'!$A$1:$L$136</definedName>
  </definedNames>
  <calcPr fullCalcOnLoad="1" fullPrecision="0"/>
</workbook>
</file>

<file path=xl/sharedStrings.xml><?xml version="1.0" encoding="utf-8"?>
<sst xmlns="http://schemas.openxmlformats.org/spreadsheetml/2006/main" count="298" uniqueCount="202">
  <si>
    <t>Dotacja - Zakup ciężkiego samochodu ratowniczo-gaśniczego</t>
  </si>
  <si>
    <t>Planowane wydatki w 2008 roku</t>
  </si>
  <si>
    <t>6050     6058    6059</t>
  </si>
  <si>
    <t>Przebudowa i rozbudowa sieci wodociągowej w Pilchowie</t>
  </si>
  <si>
    <t>Przebudowa układu pomiarowo-rozliczeniowego oraz istniejących układów SZR-ów w budynku stacji transformatorowej i budynku stacji uzdatniania wody przy ul. Grzybowej w Policach</t>
  </si>
  <si>
    <t>6210</t>
  </si>
  <si>
    <t>Dotacja dla ZWiK w Policach na zadanie: Zakup samochodu dla ZWiK w Policach</t>
  </si>
  <si>
    <t>ZWiK</t>
  </si>
  <si>
    <t>Budowa ścieżek rowerowych</t>
  </si>
  <si>
    <t>Wydz. GKM</t>
  </si>
  <si>
    <t>Pomoc finansowa dla Województwa Zachodniopomorskiego na częściową modernizację ciągów pieszo-jezdnych w ul. Piastów w Policach</t>
  </si>
  <si>
    <t>6A</t>
  </si>
  <si>
    <t>6B</t>
  </si>
  <si>
    <t>Parking przy ul. Piłsudskiego w Policach</t>
  </si>
  <si>
    <t>Modernizacja wiaduktu przy ul. Piotra i Pawła w Policach</t>
  </si>
  <si>
    <t>Modernizacja wiaduktu przy ul. Kuźnickiej w Policach</t>
  </si>
  <si>
    <t>Budowa infrastruktury Zachodniopomorskiego Szlaku Żeglarskiego (projekt)</t>
  </si>
  <si>
    <t>Dotacja dla ZGKiM w Policach na zadanie: Remonty kapitalne dachów budynków komunalnych</t>
  </si>
  <si>
    <t>Dotacja dla ZGKiM w Policach na zadanie: Termorenowacja budynków administrowanych przez ZGKiM</t>
  </si>
  <si>
    <t>11A</t>
  </si>
  <si>
    <t>Dotacja dla ZGKiM w Policach na zadanie: Modernizacja pomieszczeń wc męskich i damskich w budynku przy ul. Grunwaldzkiej 15</t>
  </si>
  <si>
    <t>11B</t>
  </si>
  <si>
    <t xml:space="preserve">Dotacja dla ZGKiM w Policach na zadanie: Wymiana instalacji c.o. w budynku przy ul. Konopnickiej 2 administrowanym przez ZGKiM, w którym mieści się siedziba Rady Osiedla nr 2 </t>
  </si>
  <si>
    <t>Dotacja dla ZGKiM w Policach na zadanie: Wykonanie instalacji gazowej w budynkach mieszkaniowych administrowanych przez ZGKiM</t>
  </si>
  <si>
    <t>Budowa budynków mieszkalno-usługowych przy ul. Bankowej w Policach</t>
  </si>
  <si>
    <t>po 2012</t>
  </si>
  <si>
    <t>Budowa budynku socjalnego przy ul. Niedziałkowskiego 12 w Policach (projekt)</t>
  </si>
  <si>
    <t>Poprawa jakości obsługi inwestorów przez "INFRAPARK POLICE S.A."</t>
  </si>
  <si>
    <t>16A</t>
  </si>
  <si>
    <t>Podwyższenie kapitału zakładowego spółki Trans-Net S.A.</t>
  </si>
  <si>
    <t>16B</t>
  </si>
  <si>
    <t>Podwyższenie kapitału zakładowego SPPK Sp. z o .o.</t>
  </si>
  <si>
    <t>Wydz. GG</t>
  </si>
  <si>
    <t>6050    6058    6059</t>
  </si>
  <si>
    <t>Wydz. UA</t>
  </si>
  <si>
    <t>Wykonanie systemu alarmowego w wydziałach przy ul. Bankowej w Policach</t>
  </si>
  <si>
    <t>Wydz. OR</t>
  </si>
  <si>
    <t>Komputeryzacja Urzędu Miejskiego i inne zakupy inwestycyjne</t>
  </si>
  <si>
    <t>20A</t>
  </si>
  <si>
    <t xml:space="preserve">Zakup kamery do samochodu dla Komendy Powiatowej Policji w Policach </t>
  </si>
  <si>
    <t>Wydz. SO</t>
  </si>
  <si>
    <t>6050   6058    6059   6068   6069</t>
  </si>
  <si>
    <t>Zakup pojazdu służbowego dla Straży Miejskiej w Policach</t>
  </si>
  <si>
    <t>SM</t>
  </si>
  <si>
    <t xml:space="preserve">Dotacja dla Szkoły Podstawowej nr 3 w Policach na zadanie: Wymiana okien w Szkole Podstawowej nr 3 w Policach </t>
  </si>
  <si>
    <t>SP3</t>
  </si>
  <si>
    <t xml:space="preserve">Dotacja dla Szkoły Podstawowej nr 8 w Policach na zadanie: Wymiana okien w Szkole Podstawowej nr 8 w Policach </t>
  </si>
  <si>
    <t>SP8</t>
  </si>
  <si>
    <t>Dotacja dla Przedszkola Publicznego nr 11 w Policach na zadanie: Docieplenie dachu budynku w Przedszkolu Publicznym nr 11 w Policach - etap II</t>
  </si>
  <si>
    <t>Dotacja dla Przedszkola Publicznego w Trzebieży na zadanie: Remont pomieszczeń kuchni i wymiana kuchni węglowej na gazową w Przedszkolu Publicznym w Trzebieży</t>
  </si>
  <si>
    <t>PPT</t>
  </si>
  <si>
    <t>Dotacja dla Gimnazjum nr 3 w Policach na zadanie: Docieplenie budynku Gimnazjum nr 3 w Policach</t>
  </si>
  <si>
    <t>G3</t>
  </si>
  <si>
    <t>28A</t>
  </si>
  <si>
    <t>Dotacja dla Gimnazjum nr 3 w Policach na zadanie: Zabudowa łącznika w Gimnazjum nr 3 w Policach</t>
  </si>
  <si>
    <t>Dotacja dla Gimnazjum nr 2 w Policach na zadanie: Wymiana okien w Gimnazjum nr 2 w Policach</t>
  </si>
  <si>
    <t>G2</t>
  </si>
  <si>
    <t>DZIAŁ 852 - POMOC SPOŁECZNA</t>
  </si>
  <si>
    <t>Zakup sprzętu komputerowego i inne zakupy inwestycyjne dla Ośrodka Pomocy Społecznej</t>
  </si>
  <si>
    <t>OPS</t>
  </si>
  <si>
    <t>Transgraniczna ochrona zasobów wód podziemnych w gminie Police - etap II</t>
  </si>
  <si>
    <t>Przyłącza budynków komunalnych i posesji do kanalizacji sanitarnej i deszczowej</t>
  </si>
  <si>
    <t>Odprowadzenie ścieków i wód opadowych z rejonu ul. Tanowskiej w Policach i m. Trzeszczyn</t>
  </si>
  <si>
    <t>6050   6058   6059</t>
  </si>
  <si>
    <r>
      <t xml:space="preserve">Budowa kanalizacji deszczowej i sieci wodociągowej w ul. Wiśniowej i Czereśniowej w Policach                  </t>
    </r>
    <r>
      <rPr>
        <i/>
        <sz val="12"/>
        <rFont val="Times New Roman CE"/>
        <family val="1"/>
      </rPr>
      <t xml:space="preserve">                                                                   </t>
    </r>
    <r>
      <rPr>
        <sz val="12"/>
        <rFont val="Times New Roman CE"/>
        <family val="1"/>
      </rPr>
      <t xml:space="preserve">                                                                     </t>
    </r>
    <r>
      <rPr>
        <i/>
        <sz val="12"/>
        <rFont val="Times New Roman CE"/>
        <family val="1"/>
      </rPr>
      <t xml:space="preserve">           </t>
    </r>
  </si>
  <si>
    <t>Budowa sieci kanalizacji sanitarnej i deszczowej oraz sieci wodociągowej w ul. Polnej w Trzebieży (projekt)</t>
  </si>
  <si>
    <t xml:space="preserve">Budowa kanalizacji sanitarnej i deszczowej w ul. J.Kochanowskiego, Galla Anonima, M.Reja, W.Kadłubka i Wkrzańskiej w Policach                                                                                                                                                                 </t>
  </si>
  <si>
    <t>6050    6058   6059</t>
  </si>
  <si>
    <t>37A</t>
  </si>
  <si>
    <t>Infrastruktura techniczna (sieć wodociągowa, sieć kanalizacji sanitarnej i deszczowej, sieć oswietleniowa, drogi i chodniki) - ul. Ofiar Stutthofu w Policach</t>
  </si>
  <si>
    <t>37B</t>
  </si>
  <si>
    <t>Infrastruktura techniczna (sieć wodociągowa, sieć kanalizacji sanitarnej i deszczowej) - ul. Kasprowicza w Policach</t>
  </si>
  <si>
    <t>38A</t>
  </si>
  <si>
    <t>Rozbudowa i modernizacja instalacji Zakładu Odzysku i Składowania Odpadów Komunalnych w Leśnie Górnym</t>
  </si>
  <si>
    <t>Wydz. OŚ</t>
  </si>
  <si>
    <t>Partycypacja w budowie sieci wodociągowej do działek nr 11/2, 11/4, 11/5, 11/15, 13/1, 13/2, 13/3, 13/5, 13/6, 13/7, 25/1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</si>
  <si>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</si>
  <si>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</si>
  <si>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Tanowie.</t>
  </si>
  <si>
    <t>Partycypacja w budowie sieci wodociągowej do działki nr 262/9 w Policach</t>
  </si>
  <si>
    <t>Partycypacja w budowie sieci wodociągowej do działek nr 232/1, 233, 236/2, 249, 250, 256, 259, 260, 274/7, 274/8, 274/9 w Przęsocinie</t>
  </si>
  <si>
    <t>Partycypacja w budowie sieci wodociągowej do działki nr 3275 w Policach</t>
  </si>
  <si>
    <t>Partycypacja w budowie sieci wodociągowej do działki nr 74/6 w Pilchowie</t>
  </si>
  <si>
    <t>Partycypacja w budowie sieci wodociągowej do działek nr 73/4 i 73/5 w Niekłończycy</t>
  </si>
  <si>
    <t>Partycypacja w budowie sieci wodociągowej do działki nr 434/2 w Witorzy</t>
  </si>
  <si>
    <t>Partycypacja w budowie sieci wodociągowej do działki nr 118/5 w Niekłończycy</t>
  </si>
  <si>
    <t>Partycypacja w budowie sieci wodociągowej do działek nr 128/20, 128/32, 128/33 i 822 w Tanowie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</si>
  <si>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</si>
  <si>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</si>
  <si>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działek nr 55, 52/12, 52/13, 52/14, 52/15, 52/17, 52/19, 52/20 w Siedlicach</t>
  </si>
  <si>
    <t>Partycypacja w budowie sieci wodociągowej do działki nr 131/78 w Pilchowie</t>
  </si>
  <si>
    <t>Partycypacja w budowie sieci wodociągowej do działki nr 45 w Tatyni</t>
  </si>
  <si>
    <t>Partycypacja w budowie sieci wodociągowej do działek nr 226/9, 226/10, 226/12 i 226/13 w Przęsocinie</t>
  </si>
  <si>
    <t>Partycypacja w budowie sieci wodociagowej do działki nr 434/13 w Tanowie</t>
  </si>
  <si>
    <t>Partycypacja w budowie sieci kanalizacji sanitarnej do działki nr 525/3 w Trzebieży</t>
  </si>
  <si>
    <t>Partycypacja w budowie sieci kanalizacji sanitarnej do działki nr 118/5 w Niekłończycy</t>
  </si>
  <si>
    <t>Partycypacja w budowie sieci kanalizacji sanitarnej do działki nr 526/5 w Trzebieży</t>
  </si>
  <si>
    <t>Partycypacja w budowie sieci kanalizacji sanitarnej do działek nr 526/7 i 526/8 w Trzebieży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</si>
  <si>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</si>
  <si>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</si>
  <si>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</si>
  <si>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Partycypacja w budowie sieci kanalizacji sanitarnej do działki nr 45 w Tatyni</t>
  </si>
  <si>
    <t>Dotacja dla jednostki samorządu terytorialnego - Docieplenie dachu i ścian oraz wymiana okien w budynku przy ul. Szkolnej 2 w Policach</t>
  </si>
  <si>
    <t>Dotacja dla jednostki samorządu terytorialnego - Budowa schroniska dla zwierząt w Gminie Dobra</t>
  </si>
  <si>
    <t>71A</t>
  </si>
  <si>
    <t>Wykonanie instalacji do nawodnienia rabat kwiatowych przy pomniku Jana Pawła II w Policach</t>
  </si>
  <si>
    <t>71B</t>
  </si>
  <si>
    <t>Zakup samochodu do wykonywania zadań związanych z utrzymaniem zieleni przydrożnej</t>
  </si>
  <si>
    <t>71C</t>
  </si>
  <si>
    <t>Zakup urządzenia do przeprowadzania odkomarzania wraz z niezbędnymi środkami chemicznymi</t>
  </si>
  <si>
    <t>Wydz. OK.</t>
  </si>
  <si>
    <t>Dodatkowe punkty oświetleniowe przy ul. Spacerowej w Pilchowie</t>
  </si>
  <si>
    <t>Dodatkowe punkty oświetleniowe przy ul. Pocztowej w Tanowie</t>
  </si>
  <si>
    <t>Dodatkowe punkty oświetleniowe wraz z przełożeniem kabli przy ul. Kościuszki w Trzebieży</t>
  </si>
  <si>
    <t>Oświetlenie w miejscowości Węgornik (projekt)</t>
  </si>
  <si>
    <t>Dodatkowe punkty oświetleniowe w Przęsocinie</t>
  </si>
  <si>
    <t>Punkty oświetleniowe przy ul. J. Kochanowskiego, M.Reja, Galla Anonima, W. Kadłubka i Wkrzańskiej w Policach</t>
  </si>
  <si>
    <t>Oświetlenie drogi pomiędzy Drogoradzem a Uniemyślem (projekt)</t>
  </si>
  <si>
    <t>80A</t>
  </si>
  <si>
    <t>Dodatkowe punkty oświetleniowe - ul. Bursztynowa w Policach</t>
  </si>
  <si>
    <t>80B</t>
  </si>
  <si>
    <t>Dodatkowe punkty oświetleniowe - ul. Piłsudskiego-ul. Siedlecka</t>
  </si>
  <si>
    <t>80C</t>
  </si>
  <si>
    <t>Dodatkowe punkty oświetleniowe - ul. Piłsudskiego-ul. Wróblewskiego</t>
  </si>
  <si>
    <t>80D</t>
  </si>
  <si>
    <t>Dodatkowe punkty oświetleniowe - Tatynia-Witorza</t>
  </si>
  <si>
    <t>80E</t>
  </si>
  <si>
    <t>Oświetlenie placu zabaw w Niekłończycy</t>
  </si>
  <si>
    <t>Przebudowa Parku "Staromiejskiego" w Policach</t>
  </si>
  <si>
    <t>82A</t>
  </si>
  <si>
    <t>Zakup i montaż urządzeń zabawowych na plac przy budynkach przy ul. Bankowej 20 i 22</t>
  </si>
  <si>
    <t>6058  6059</t>
  </si>
  <si>
    <t xml:space="preserve">Rozbudowa cmentarza komunalnego w Policach - etap I                                                                    </t>
  </si>
  <si>
    <t>6050   6058  6059</t>
  </si>
  <si>
    <t>Przebudowa klubu Rady Sołeckiej w Tatyni</t>
  </si>
  <si>
    <t>Modernizacja świetlicy wiejskiej w Drogoradzu</t>
  </si>
  <si>
    <t>Przebudowa świetlicy wiejskiej w Uniemyślu (projekt)</t>
  </si>
  <si>
    <t>88A</t>
  </si>
  <si>
    <t>Przebudowa piłkochwytów na terenie kompleksu sportowego w Pilchowie</t>
  </si>
  <si>
    <t>88B</t>
  </si>
  <si>
    <t>Dotacja dla MOK na zadanie: Modernizacja sali widowiskowej w budynku MOK przy ul. Siedleckiej</t>
  </si>
  <si>
    <t>MOK</t>
  </si>
  <si>
    <t>88C</t>
  </si>
  <si>
    <t>Budowa zespołu ogólnodostępnych boisk sportowych w ramach Programu "Moje boisko Orlik 2012" przy Szkole Podstawowej nr 1 w Policach</t>
  </si>
  <si>
    <t>88D</t>
  </si>
  <si>
    <t>Budowa zespołu ogólnodostępnych boisk sportowych w ramach Programu "Moje boisko Orlik 2012" przy Szkole Podstawowej w Tanowie</t>
  </si>
  <si>
    <t>Zakup ciągnika wraz z urządzeniami do pielęgnacji boisk i terenów zielonych na obiektach sportowych w Policach i Trzebieży</t>
  </si>
  <si>
    <t>OSiR</t>
  </si>
  <si>
    <t>Projekt i podłączenie gazu do kuchni GCEiR w Trzebieży</t>
  </si>
  <si>
    <t>Modernizacja Miejskiej Przystani Żeglarskiej w Policach</t>
  </si>
  <si>
    <t>Przebudowa boiska treningowego w OSiR w Policach przy ul. Siedleckiej 2b</t>
  </si>
  <si>
    <t>Zakup wyposażenia kuchenno-gazowego do kuchni GCEiR w Trzebieży</t>
  </si>
  <si>
    <t>6.1. Realizacja inwestycji w I półroczu 2008 roku - część tabelaryczna.</t>
  </si>
  <si>
    <t>88E</t>
  </si>
  <si>
    <t>Dotacja dla Biblioteki im. Marii Skłodowskiej-Curie w Policach na zadanie: Zakup klimatyzatora wraz z montażem w serwerowni</t>
  </si>
  <si>
    <t>Biblioteka</t>
  </si>
  <si>
    <t>Przebudowa kompleksu boisk przy SP 6 w Policach-Jasienicy</t>
  </si>
  <si>
    <t>L.p.</t>
  </si>
  <si>
    <t>Roz-dział</t>
  </si>
  <si>
    <t>Para-graf</t>
  </si>
  <si>
    <t>Nazwa zadania inwestycyjnego</t>
  </si>
  <si>
    <t>Okres realizacji</t>
  </si>
  <si>
    <t>Podmiot wykonujący</t>
  </si>
  <si>
    <t>BUDŻET</t>
  </si>
  <si>
    <t>GFOŚiGW</t>
  </si>
  <si>
    <t>DZIAŁ 400 - WYTWARZANIE I ZAOPATRYWANIE W  ENERGIĘ ELEKTRYCZNĄ , GAZ I WODĘ</t>
  </si>
  <si>
    <t>Wydz.TI</t>
  </si>
  <si>
    <t>DZIAŁ 600 - TRANSPORT I ŁĄCZNOŚĆ</t>
  </si>
  <si>
    <t>Wydz.GKM</t>
  </si>
  <si>
    <t>DZIAŁ 630 - TURYSTYKA</t>
  </si>
  <si>
    <t>DZIAŁ 700 - GOSPODARKA MIESZKANIOWA</t>
  </si>
  <si>
    <t>ZGKiM</t>
  </si>
  <si>
    <t>DZIAŁ 710 - DZIAŁALNOŚĆ USŁUGOWA</t>
  </si>
  <si>
    <t>DZIAŁ 750 - ADMINISTRACJA PUBLICZNA</t>
  </si>
  <si>
    <t>DZIAŁ 801 - OŚWIATA I WYCHOWANIE</t>
  </si>
  <si>
    <t>Wydz. TI</t>
  </si>
  <si>
    <t>DZIAŁ 900 - GOSPODARKA KOMUNALNA I OCHRONA ŚRODOWISKA</t>
  </si>
  <si>
    <t>Modernizacja Gminnego Targowiska w Policach przy ul.PCK</t>
  </si>
  <si>
    <t>DZIAŁ 921 - KULTURA I OCHRONA DZIEDZICTWA NARODOWEGO</t>
  </si>
  <si>
    <t xml:space="preserve">DZIAŁ 926 - KULTURA FIZYCZNA I SPORT </t>
  </si>
  <si>
    <t>RAZEM</t>
  </si>
  <si>
    <t>Budowa infrastruktury informatycznej oraz systemu informacji przestrzennej GIS</t>
  </si>
  <si>
    <t>Przebudowa remizy OSP w Trzebieży oraz ochrona przeciwpożarowa na terenie gminy</t>
  </si>
  <si>
    <t>Przebudowa rurociągu na cieku melioracyjnym "Grzybnica" oraz budowa sieci kanalizacji sanitarnej w ul. Kochanowskiego w Policach</t>
  </si>
  <si>
    <t>Termomodernizacja budynków użyteczności publicznej</t>
  </si>
  <si>
    <t>Wykonanie                          (zł)</t>
  </si>
  <si>
    <t>Wykonanie               (%)</t>
  </si>
  <si>
    <t>6050</t>
  </si>
  <si>
    <t>60013</t>
  </si>
  <si>
    <t>60014</t>
  </si>
  <si>
    <t>Modernizacja ul. Kresowej w Policach</t>
  </si>
  <si>
    <t>Modernizacja ul.Wyszyńskiego w Policach</t>
  </si>
  <si>
    <t>60016</t>
  </si>
  <si>
    <t xml:space="preserve">Przebudowa budynku komunalnego przy ul. WOP 7 w Trzebieży </t>
  </si>
  <si>
    <t>Wydz. DG</t>
  </si>
  <si>
    <t>Wykup gruntów</t>
  </si>
  <si>
    <t>DZIAŁ 754 - BEZPIECZEŃSTWO PUBLICZNE I OCHRONA PRZECIWPOŻAROWA</t>
  </si>
  <si>
    <t>Monitoring miejsc zagrożonych przestępczością w Policach</t>
  </si>
  <si>
    <t>27A</t>
  </si>
  <si>
    <t>PP11</t>
  </si>
  <si>
    <t>Częściowy zwrot kosztów na modernizację ogrzewania 
w budynkach</t>
  </si>
  <si>
    <t>Budowa świetlicy wiejskiej w Trzeszczynie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</si>
</sst>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2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u val="single"/>
      <sz val="14"/>
      <color indexed="16"/>
      <name val="Arial CE"/>
      <family val="0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b/>
      <sz val="10"/>
      <color indexed="56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Arial CE"/>
      <family val="0"/>
    </font>
    <font>
      <sz val="10"/>
      <color indexed="39"/>
      <name val="Arial CE"/>
      <family val="0"/>
    </font>
    <font>
      <b/>
      <sz val="10"/>
      <color indexed="14"/>
      <name val="Arial CE"/>
      <family val="0"/>
    </font>
    <font>
      <b/>
      <sz val="12"/>
      <color indexed="39"/>
      <name val="Arial CE"/>
      <family val="0"/>
    </font>
    <font>
      <sz val="12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9" fillId="0" borderId="0" xfId="18" applyFont="1">
      <alignment/>
      <protection/>
    </xf>
    <xf numFmtId="0" fontId="14" fillId="0" borderId="0" xfId="18" applyFont="1">
      <alignment/>
      <protection/>
    </xf>
    <xf numFmtId="0" fontId="4" fillId="0" borderId="0" xfId="18" applyFont="1">
      <alignment/>
      <protection/>
    </xf>
    <xf numFmtId="0" fontId="1" fillId="0" borderId="0" xfId="18" applyFont="1">
      <alignment/>
      <protection/>
    </xf>
    <xf numFmtId="0" fontId="11" fillId="0" borderId="0" xfId="18" applyFont="1">
      <alignment/>
      <protection/>
    </xf>
    <xf numFmtId="0" fontId="12" fillId="0" borderId="0" xfId="18" applyFont="1">
      <alignment/>
      <protection/>
    </xf>
    <xf numFmtId="0" fontId="1" fillId="2" borderId="0" xfId="18" applyFont="1" applyFill="1" applyAlignment="1">
      <alignment/>
      <protection/>
    </xf>
    <xf numFmtId="0" fontId="4" fillId="2" borderId="0" xfId="18" applyFont="1" applyFill="1" applyAlignment="1">
      <alignment/>
      <protection/>
    </xf>
    <xf numFmtId="0" fontId="4" fillId="0" borderId="0" xfId="18" applyFont="1">
      <alignment/>
      <protection/>
    </xf>
    <xf numFmtId="0" fontId="13" fillId="2" borderId="0" xfId="18" applyFont="1" applyFill="1" applyAlignment="1">
      <alignment vertical="center"/>
      <protection/>
    </xf>
    <xf numFmtId="0" fontId="6" fillId="0" borderId="0" xfId="18" applyFont="1" applyBorder="1">
      <alignment/>
      <protection/>
    </xf>
    <xf numFmtId="0" fontId="16" fillId="0" borderId="0" xfId="18" applyFont="1">
      <alignment/>
      <protection/>
    </xf>
    <xf numFmtId="0" fontId="11" fillId="0" borderId="0" xfId="18" applyFont="1">
      <alignment/>
      <protection/>
    </xf>
    <xf numFmtId="0" fontId="17" fillId="0" borderId="0" xfId="18" applyFont="1">
      <alignment/>
      <protection/>
    </xf>
    <xf numFmtId="0" fontId="4" fillId="3" borderId="0" xfId="18" applyFont="1" applyFill="1">
      <alignment/>
      <protection/>
    </xf>
    <xf numFmtId="0" fontId="15" fillId="2" borderId="0" xfId="18" applyFont="1" applyFill="1" applyAlignment="1">
      <alignment/>
      <protection/>
    </xf>
    <xf numFmtId="0" fontId="14" fillId="2" borderId="0" xfId="18" applyFont="1" applyFill="1" applyAlignment="1">
      <alignment/>
      <protection/>
    </xf>
    <xf numFmtId="0" fontId="16" fillId="2" borderId="0" xfId="18" applyFont="1" applyFill="1" applyAlignment="1">
      <alignment/>
      <protection/>
    </xf>
    <xf numFmtId="0" fontId="17" fillId="2" borderId="0" xfId="18" applyFont="1" applyFill="1" applyAlignment="1">
      <alignment/>
      <protection/>
    </xf>
    <xf numFmtId="0" fontId="18" fillId="0" borderId="0" xfId="18" applyFont="1">
      <alignment/>
      <protection/>
    </xf>
    <xf numFmtId="0" fontId="11" fillId="2" borderId="0" xfId="18" applyFont="1" applyFill="1" applyAlignment="1">
      <alignment vertical="center"/>
      <protection/>
    </xf>
    <xf numFmtId="0" fontId="19" fillId="0" borderId="0" xfId="18" applyFont="1" applyBorder="1">
      <alignment/>
      <protection/>
    </xf>
    <xf numFmtId="3" fontId="22" fillId="4" borderId="1" xfId="18" applyNumberFormat="1" applyFont="1" applyFill="1" applyBorder="1" applyAlignment="1">
      <alignment horizontal="center" vertical="center" wrapText="1"/>
      <protection/>
    </xf>
    <xf numFmtId="4" fontId="22" fillId="4" borderId="1" xfId="18" applyNumberFormat="1" applyFont="1" applyFill="1" applyBorder="1" applyAlignment="1">
      <alignment horizontal="center" vertical="center" wrapText="1"/>
      <protection/>
    </xf>
    <xf numFmtId="2" fontId="22" fillId="0" borderId="2" xfId="18" applyNumberFormat="1" applyFont="1" applyBorder="1" applyAlignment="1">
      <alignment horizontal="center" vertical="center"/>
      <protection/>
    </xf>
    <xf numFmtId="0" fontId="20" fillId="2" borderId="3" xfId="18" applyFont="1" applyFill="1" applyBorder="1" applyAlignment="1">
      <alignment horizontal="center" vertical="center" wrapText="1"/>
      <protection/>
    </xf>
    <xf numFmtId="0" fontId="20" fillId="2" borderId="4" xfId="18" applyNumberFormat="1" applyFont="1" applyFill="1" applyBorder="1" applyAlignment="1">
      <alignment horizontal="center" vertical="center" wrapText="1"/>
      <protection/>
    </xf>
    <xf numFmtId="49" fontId="20" fillId="2" borderId="4" xfId="18" applyNumberFormat="1" applyFont="1" applyFill="1" applyBorder="1" applyAlignment="1">
      <alignment horizontal="center" vertical="center" wrapText="1"/>
      <protection/>
    </xf>
    <xf numFmtId="0" fontId="20" fillId="0" borderId="4" xfId="18" applyFont="1" applyBorder="1" applyAlignment="1">
      <alignment horizontal="left" vertical="center" wrapText="1"/>
      <protection/>
    </xf>
    <xf numFmtId="0" fontId="20" fillId="2" borderId="4" xfId="18" applyFont="1" applyFill="1" applyBorder="1" applyAlignment="1">
      <alignment horizontal="center" vertical="center" wrapText="1"/>
      <protection/>
    </xf>
    <xf numFmtId="0" fontId="20" fillId="0" borderId="5" xfId="18" applyFont="1" applyBorder="1" applyAlignment="1">
      <alignment horizontal="center" vertical="center" wrapText="1"/>
      <protection/>
    </xf>
    <xf numFmtId="3" fontId="20" fillId="2" borderId="6" xfId="18" applyNumberFormat="1" applyFont="1" applyFill="1" applyBorder="1" applyAlignment="1">
      <alignment horizontal="center" vertical="center" wrapText="1"/>
      <protection/>
    </xf>
    <xf numFmtId="3" fontId="20" fillId="2" borderId="4" xfId="18" applyNumberFormat="1" applyFont="1" applyFill="1" applyBorder="1" applyAlignment="1">
      <alignment horizontal="center" vertical="center" wrapText="1"/>
      <protection/>
    </xf>
    <xf numFmtId="4" fontId="20" fillId="2" borderId="7" xfId="18" applyNumberFormat="1" applyFont="1" applyFill="1" applyBorder="1" applyAlignment="1">
      <alignment horizontal="center" vertical="center" wrapText="1"/>
      <protection/>
    </xf>
    <xf numFmtId="2" fontId="20" fillId="0" borderId="8" xfId="18" applyNumberFormat="1" applyFont="1" applyBorder="1" applyAlignment="1">
      <alignment horizontal="center" vertical="center"/>
      <protection/>
    </xf>
    <xf numFmtId="0" fontId="20" fillId="2" borderId="9" xfId="18" applyNumberFormat="1" applyFont="1" applyFill="1" applyBorder="1" applyAlignment="1">
      <alignment horizontal="center" vertical="center" wrapText="1"/>
      <protection/>
    </xf>
    <xf numFmtId="0" fontId="20" fillId="0" borderId="1" xfId="18" applyFont="1" applyBorder="1" applyAlignment="1">
      <alignment horizontal="left" vertical="center" wrapText="1"/>
      <protection/>
    </xf>
    <xf numFmtId="0" fontId="20" fillId="0" borderId="7" xfId="18" applyFont="1" applyBorder="1" applyAlignment="1">
      <alignment horizontal="center" vertical="center" wrapText="1"/>
      <protection/>
    </xf>
    <xf numFmtId="0" fontId="20" fillId="2" borderId="10" xfId="18" applyNumberFormat="1" applyFont="1" applyFill="1" applyBorder="1" applyAlignment="1">
      <alignment horizontal="center" vertical="center" wrapText="1"/>
      <protection/>
    </xf>
    <xf numFmtId="0" fontId="20" fillId="0" borderId="11" xfId="18" applyFont="1" applyBorder="1" applyAlignment="1">
      <alignment horizontal="center" vertical="center" wrapText="1"/>
      <protection/>
    </xf>
    <xf numFmtId="3" fontId="20" fillId="2" borderId="10" xfId="18" applyNumberFormat="1" applyFont="1" applyFill="1" applyBorder="1" applyAlignment="1">
      <alignment horizontal="center" vertical="center" wrapText="1"/>
      <protection/>
    </xf>
    <xf numFmtId="2" fontId="20" fillId="0" borderId="12" xfId="18" applyNumberFormat="1" applyFont="1" applyBorder="1" applyAlignment="1">
      <alignment horizontal="center" vertical="center"/>
      <protection/>
    </xf>
    <xf numFmtId="3" fontId="22" fillId="4" borderId="13" xfId="18" applyNumberFormat="1" applyFont="1" applyFill="1" applyBorder="1" applyAlignment="1">
      <alignment horizontal="center" vertical="center" wrapText="1"/>
      <protection/>
    </xf>
    <xf numFmtId="4" fontId="22" fillId="4" borderId="13" xfId="18" applyNumberFormat="1" applyFont="1" applyFill="1" applyBorder="1" applyAlignment="1">
      <alignment horizontal="center" vertical="center" wrapText="1"/>
      <protection/>
    </xf>
    <xf numFmtId="0" fontId="20" fillId="2" borderId="14" xfId="18" applyFont="1" applyFill="1" applyBorder="1" applyAlignment="1">
      <alignment horizontal="center" vertical="center" wrapText="1"/>
      <protection/>
    </xf>
    <xf numFmtId="0" fontId="20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5" xfId="18" applyFont="1" applyFill="1" applyBorder="1" applyAlignment="1">
      <alignment horizontal="center" vertical="center" wrapText="1"/>
      <protection/>
    </xf>
    <xf numFmtId="4" fontId="20" fillId="2" borderId="15" xfId="18" applyNumberFormat="1" applyFont="1" applyFill="1" applyBorder="1" applyAlignment="1">
      <alignment horizontal="center" vertical="center" wrapText="1"/>
      <protection/>
    </xf>
    <xf numFmtId="0" fontId="20" fillId="2" borderId="16" xfId="18" applyFont="1" applyFill="1" applyBorder="1" applyAlignment="1">
      <alignment horizontal="center" vertical="center" wrapText="1"/>
      <protection/>
    </xf>
    <xf numFmtId="0" fontId="20" fillId="2" borderId="6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3" fontId="20" fillId="2" borderId="17" xfId="18" applyNumberFormat="1" applyFont="1" applyFill="1" applyBorder="1" applyAlignment="1">
      <alignment horizontal="center" vertical="center" wrapText="1"/>
      <protection/>
    </xf>
    <xf numFmtId="0" fontId="20" fillId="2" borderId="9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4" fontId="20" fillId="2" borderId="6" xfId="18" applyNumberFormat="1" applyFont="1" applyFill="1" applyBorder="1" applyAlignment="1">
      <alignment horizontal="center" vertical="center" wrapText="1"/>
      <protection/>
    </xf>
    <xf numFmtId="4" fontId="20" fillId="2" borderId="19" xfId="18" applyNumberFormat="1" applyFont="1" applyFill="1" applyBorder="1" applyAlignment="1">
      <alignment horizontal="center" vertical="center" wrapText="1"/>
      <protection/>
    </xf>
    <xf numFmtId="0" fontId="20" fillId="2" borderId="17" xfId="18" applyFont="1" applyFill="1" applyBorder="1" applyAlignment="1">
      <alignment horizontal="center" vertical="center" wrapText="1"/>
      <protection/>
    </xf>
    <xf numFmtId="0" fontId="20" fillId="2" borderId="6" xfId="18" applyFont="1" applyFill="1" applyBorder="1" applyAlignment="1">
      <alignment horizontal="center" vertical="center" wrapText="1"/>
      <protection/>
    </xf>
    <xf numFmtId="0" fontId="20" fillId="0" borderId="17" xfId="18" applyFont="1" applyBorder="1" applyAlignment="1">
      <alignment vertical="center" wrapText="1"/>
      <protection/>
    </xf>
    <xf numFmtId="0" fontId="20" fillId="2" borderId="7" xfId="18" applyFont="1" applyFill="1" applyBorder="1" applyAlignment="1">
      <alignment horizontal="center" vertical="center" wrapText="1"/>
      <protection/>
    </xf>
    <xf numFmtId="0" fontId="20" fillId="0" borderId="6" xfId="18" applyFont="1" applyBorder="1" applyAlignment="1">
      <alignment vertical="center" wrapText="1"/>
      <protection/>
    </xf>
    <xf numFmtId="0" fontId="20" fillId="2" borderId="6" xfId="18" applyFont="1" applyFill="1" applyBorder="1" applyAlignment="1">
      <alignment horizontal="left" vertical="center" wrapText="1"/>
      <protection/>
    </xf>
    <xf numFmtId="4" fontId="20" fillId="2" borderId="18" xfId="18" applyNumberFormat="1" applyFont="1" applyFill="1" applyBorder="1" applyAlignment="1">
      <alignment horizontal="center" vertical="center" wrapText="1"/>
      <protection/>
    </xf>
    <xf numFmtId="0" fontId="20" fillId="2" borderId="20" xfId="18" applyFont="1" applyFill="1" applyBorder="1" applyAlignment="1">
      <alignment horizontal="center" vertical="center" wrapText="1"/>
      <protection/>
    </xf>
    <xf numFmtId="0" fontId="20" fillId="2" borderId="10" xfId="18" applyFont="1" applyFill="1" applyBorder="1" applyAlignment="1">
      <alignment horizontal="center" vertical="center" wrapText="1"/>
      <protection/>
    </xf>
    <xf numFmtId="0" fontId="20" fillId="2" borderId="10" xfId="18" applyFont="1" applyFill="1" applyBorder="1" applyAlignment="1">
      <alignment vertical="center" wrapText="1"/>
      <protection/>
    </xf>
    <xf numFmtId="0" fontId="20" fillId="2" borderId="21" xfId="18" applyFont="1" applyFill="1" applyBorder="1" applyAlignment="1">
      <alignment horizontal="center" vertical="center" wrapText="1"/>
      <protection/>
    </xf>
    <xf numFmtId="4" fontId="20" fillId="2" borderId="21" xfId="18" applyNumberFormat="1" applyFont="1" applyFill="1" applyBorder="1" applyAlignment="1">
      <alignment horizontal="center" vertical="center" wrapText="1"/>
      <protection/>
    </xf>
    <xf numFmtId="2" fontId="20" fillId="0" borderId="22" xfId="18" applyNumberFormat="1" applyFont="1" applyBorder="1" applyAlignment="1">
      <alignment horizontal="center" vertical="center"/>
      <protection/>
    </xf>
    <xf numFmtId="0" fontId="20" fillId="4" borderId="14" xfId="18" applyFont="1" applyFill="1" applyBorder="1" applyAlignment="1">
      <alignment horizontal="center" vertical="center" wrapText="1"/>
      <protection/>
    </xf>
    <xf numFmtId="0" fontId="20" fillId="2" borderId="17" xfId="18" applyFont="1" applyFill="1" applyBorder="1" applyAlignment="1">
      <alignment horizontal="center" vertical="center"/>
      <protection/>
    </xf>
    <xf numFmtId="0" fontId="20" fillId="0" borderId="18" xfId="18" applyFont="1" applyBorder="1" applyAlignment="1">
      <alignment horizontal="center" vertical="center" wrapText="1"/>
      <protection/>
    </xf>
    <xf numFmtId="3" fontId="20" fillId="4" borderId="6" xfId="18" applyNumberFormat="1" applyFont="1" applyFill="1" applyBorder="1" applyAlignment="1">
      <alignment horizontal="center" vertical="center" wrapText="1"/>
      <protection/>
    </xf>
    <xf numFmtId="4" fontId="20" fillId="4" borderId="7" xfId="18" applyNumberFormat="1" applyFont="1" applyFill="1" applyBorder="1" applyAlignment="1">
      <alignment horizontal="center" vertical="center" wrapText="1"/>
      <protection/>
    </xf>
    <xf numFmtId="0" fontId="20" fillId="4" borderId="16" xfId="18" applyFont="1" applyFill="1" applyBorder="1" applyAlignment="1">
      <alignment horizontal="center" vertical="center" wrapText="1"/>
      <protection/>
    </xf>
    <xf numFmtId="3" fontId="20" fillId="4" borderId="17" xfId="18" applyNumberFormat="1" applyFont="1" applyFill="1" applyBorder="1" applyAlignment="1">
      <alignment horizontal="center" vertical="center" wrapText="1"/>
      <protection/>
    </xf>
    <xf numFmtId="4" fontId="20" fillId="4" borderId="5" xfId="18" applyNumberFormat="1" applyFont="1" applyFill="1" applyBorder="1" applyAlignment="1">
      <alignment horizontal="center" vertical="center" wrapText="1"/>
      <protection/>
    </xf>
    <xf numFmtId="0" fontId="20" fillId="4" borderId="20" xfId="18" applyFont="1" applyFill="1" applyBorder="1" applyAlignment="1">
      <alignment horizontal="center" vertical="center" wrapText="1"/>
      <protection/>
    </xf>
    <xf numFmtId="3" fontId="20" fillId="4" borderId="10" xfId="18" applyNumberFormat="1" applyFont="1" applyFill="1" applyBorder="1" applyAlignment="1">
      <alignment horizontal="center" vertical="center" wrapText="1"/>
      <protection/>
    </xf>
    <xf numFmtId="4" fontId="20" fillId="4" borderId="23" xfId="18" applyNumberFormat="1" applyFont="1" applyFill="1" applyBorder="1" applyAlignment="1">
      <alignment horizontal="center" vertical="center" wrapText="1"/>
      <protection/>
    </xf>
    <xf numFmtId="0" fontId="20" fillId="2" borderId="16" xfId="18" applyFont="1" applyFill="1" applyBorder="1" applyAlignment="1">
      <alignment horizontal="center" vertical="center"/>
      <protection/>
    </xf>
    <xf numFmtId="0" fontId="20" fillId="2" borderId="20" xfId="18" applyFont="1" applyFill="1" applyBorder="1" applyAlignment="1">
      <alignment horizontal="center" vertical="center"/>
      <protection/>
    </xf>
    <xf numFmtId="0" fontId="20" fillId="2" borderId="10" xfId="18" applyFont="1" applyFill="1" applyBorder="1" applyAlignment="1">
      <alignment horizontal="center" vertical="center"/>
      <protection/>
    </xf>
    <xf numFmtId="0" fontId="20" fillId="0" borderId="10" xfId="18" applyFont="1" applyBorder="1" applyAlignment="1">
      <alignment vertical="center" wrapText="1"/>
      <protection/>
    </xf>
    <xf numFmtId="0" fontId="20" fillId="0" borderId="21" xfId="18" applyFont="1" applyBorder="1" applyAlignment="1">
      <alignment horizontal="center" vertical="center" wrapText="1"/>
      <protection/>
    </xf>
    <xf numFmtId="0" fontId="20" fillId="0" borderId="4" xfId="18" applyFont="1" applyBorder="1" applyAlignment="1">
      <alignment horizontal="center" vertical="center" wrapText="1"/>
      <protection/>
    </xf>
    <xf numFmtId="0" fontId="20" fillId="2" borderId="7" xfId="18" applyNumberFormat="1" applyFont="1" applyFill="1" applyBorder="1" applyAlignment="1">
      <alignment horizontal="center" vertical="center" wrapText="1"/>
      <protection/>
    </xf>
    <xf numFmtId="0" fontId="20" fillId="0" borderId="4" xfId="0" applyFont="1" applyBorder="1" applyAlignment="1">
      <alignment vertical="center" wrapText="1"/>
    </xf>
    <xf numFmtId="0" fontId="20" fillId="0" borderId="0" xfId="18" applyFont="1" applyBorder="1" applyAlignment="1">
      <alignment horizontal="center" vertical="center" wrapText="1"/>
      <protection/>
    </xf>
    <xf numFmtId="0" fontId="20" fillId="0" borderId="17" xfId="18" applyFont="1" applyBorder="1" applyAlignment="1">
      <alignment horizontal="center" vertical="center" wrapText="1"/>
      <protection/>
    </xf>
    <xf numFmtId="0" fontId="20" fillId="0" borderId="7" xfId="0" applyFont="1" applyBorder="1" applyAlignment="1">
      <alignment vertical="center" wrapText="1"/>
    </xf>
    <xf numFmtId="0" fontId="20" fillId="0" borderId="6" xfId="18" applyFont="1" applyBorder="1" applyAlignment="1">
      <alignment horizontal="center" vertical="center" wrapText="1"/>
      <protection/>
    </xf>
    <xf numFmtId="0" fontId="20" fillId="2" borderId="6" xfId="18" applyNumberFormat="1" applyFont="1" applyFill="1" applyBorder="1" applyAlignment="1">
      <alignment horizontal="center" vertical="center" wrapText="1"/>
      <protection/>
    </xf>
    <xf numFmtId="0" fontId="20" fillId="0" borderId="6" xfId="0" applyFont="1" applyBorder="1" applyAlignment="1">
      <alignment vertical="center" wrapText="1"/>
    </xf>
    <xf numFmtId="0" fontId="20" fillId="4" borderId="24" xfId="18" applyFont="1" applyFill="1" applyBorder="1" applyAlignment="1">
      <alignment horizontal="center" vertical="center" wrapText="1"/>
      <protection/>
    </xf>
    <xf numFmtId="0" fontId="20" fillId="2" borderId="11" xfId="18" applyNumberFormat="1" applyFont="1" applyFill="1" applyBorder="1" applyAlignment="1">
      <alignment horizontal="center" vertical="center" wrapText="1"/>
      <protection/>
    </xf>
    <xf numFmtId="0" fontId="20" fillId="2" borderId="25" xfId="18" applyFont="1" applyFill="1" applyBorder="1" applyAlignment="1">
      <alignment horizontal="center" vertical="center" wrapText="1"/>
      <protection/>
    </xf>
    <xf numFmtId="3" fontId="20" fillId="4" borderId="25" xfId="18" applyNumberFormat="1" applyFont="1" applyFill="1" applyBorder="1" applyAlignment="1">
      <alignment horizontal="center" vertical="center" wrapText="1"/>
      <protection/>
    </xf>
    <xf numFmtId="4" fontId="20" fillId="2" borderId="11" xfId="18" applyNumberFormat="1" applyFont="1" applyFill="1" applyBorder="1" applyAlignment="1">
      <alignment horizontal="center" vertical="center" wrapText="1"/>
      <protection/>
    </xf>
    <xf numFmtId="3" fontId="22" fillId="4" borderId="0" xfId="18" applyNumberFormat="1" applyFont="1" applyFill="1" applyBorder="1" applyAlignment="1">
      <alignment horizontal="center" vertical="center" wrapText="1"/>
      <protection/>
    </xf>
    <xf numFmtId="4" fontId="22" fillId="4" borderId="0" xfId="18" applyNumberFormat="1" applyFont="1" applyFill="1" applyBorder="1" applyAlignment="1">
      <alignment horizontal="center" vertical="center" wrapText="1"/>
      <protection/>
    </xf>
    <xf numFmtId="0" fontId="20" fillId="4" borderId="26" xfId="18" applyFont="1" applyFill="1" applyBorder="1" applyAlignment="1">
      <alignment horizontal="center" vertical="center" wrapText="1"/>
      <protection/>
    </xf>
    <xf numFmtId="0" fontId="20" fillId="0" borderId="10" xfId="18" applyFont="1" applyBorder="1" applyAlignment="1">
      <alignment horizontal="center" vertical="center" wrapText="1"/>
      <protection/>
    </xf>
    <xf numFmtId="0" fontId="20" fillId="2" borderId="23" xfId="18" applyNumberFormat="1" applyFont="1" applyFill="1" applyBorder="1" applyAlignment="1">
      <alignment horizontal="center" vertical="center" wrapText="1"/>
      <protection/>
    </xf>
    <xf numFmtId="4" fontId="20" fillId="2" borderId="10" xfId="18" applyNumberFormat="1" applyFont="1" applyFill="1" applyBorder="1" applyAlignment="1">
      <alignment horizontal="center" vertical="center" wrapText="1"/>
      <protection/>
    </xf>
    <xf numFmtId="0" fontId="20" fillId="0" borderId="15" xfId="18" applyFont="1" applyBorder="1" applyAlignment="1">
      <alignment horizontal="center" vertical="center" wrapText="1"/>
      <protection/>
    </xf>
    <xf numFmtId="3" fontId="20" fillId="2" borderId="6" xfId="18" applyNumberFormat="1" applyFont="1" applyFill="1" applyBorder="1" applyAlignment="1">
      <alignment horizontal="center" vertical="center"/>
      <protection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0" fillId="2" borderId="17" xfId="18" applyNumberFormat="1" applyFont="1" applyFill="1" applyBorder="1" applyAlignment="1">
      <alignment horizontal="center" vertical="center"/>
      <protection/>
    </xf>
    <xf numFmtId="3" fontId="20" fillId="2" borderId="27" xfId="18" applyNumberFormat="1" applyFont="1" applyFill="1" applyBorder="1" applyAlignment="1">
      <alignment horizontal="center" vertical="center" wrapText="1"/>
      <protection/>
    </xf>
    <xf numFmtId="3" fontId="20" fillId="2" borderId="6" xfId="0" applyNumberFormat="1" applyFont="1" applyFill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0" fontId="20" fillId="2" borderId="6" xfId="18" applyFont="1" applyFill="1" applyBorder="1" applyAlignment="1">
      <alignment vertical="center" wrapText="1"/>
      <protection/>
    </xf>
    <xf numFmtId="4" fontId="20" fillId="2" borderId="7" xfId="0" applyNumberFormat="1" applyFont="1" applyFill="1" applyBorder="1" applyAlignment="1">
      <alignment horizontal="center" vertical="center"/>
    </xf>
    <xf numFmtId="0" fontId="20" fillId="2" borderId="9" xfId="18" applyFont="1" applyFill="1" applyBorder="1" applyAlignment="1">
      <alignment horizontal="center" vertical="center" wrapText="1"/>
      <protection/>
    </xf>
    <xf numFmtId="0" fontId="20" fillId="0" borderId="9" xfId="18" applyFont="1" applyBorder="1" applyAlignment="1">
      <alignment vertical="center" wrapText="1"/>
      <protection/>
    </xf>
    <xf numFmtId="0" fontId="20" fillId="0" borderId="4" xfId="18" applyFont="1" applyBorder="1" applyAlignment="1">
      <alignment vertical="center" wrapText="1"/>
      <protection/>
    </xf>
    <xf numFmtId="0" fontId="20" fillId="2" borderId="17" xfId="18" applyFont="1" applyFill="1" applyBorder="1" applyAlignment="1">
      <alignment vertical="center" wrapText="1"/>
      <protection/>
    </xf>
    <xf numFmtId="3" fontId="22" fillId="4" borderId="17" xfId="18" applyNumberFormat="1" applyFont="1" applyFill="1" applyBorder="1" applyAlignment="1">
      <alignment horizontal="center" vertical="center" wrapText="1"/>
      <protection/>
    </xf>
    <xf numFmtId="0" fontId="20" fillId="2" borderId="4" xfId="18" applyFont="1" applyFill="1" applyBorder="1" applyAlignment="1">
      <alignment vertical="center" wrapText="1"/>
      <protection/>
    </xf>
    <xf numFmtId="3" fontId="22" fillId="4" borderId="6" xfId="18" applyNumberFormat="1" applyFont="1" applyFill="1" applyBorder="1" applyAlignment="1">
      <alignment horizontal="center" vertical="center" wrapText="1"/>
      <protection/>
    </xf>
    <xf numFmtId="0" fontId="20" fillId="0" borderId="6" xfId="18" applyFont="1" applyBorder="1" applyAlignment="1">
      <alignment horizontal="left" vertical="center" wrapText="1"/>
      <protection/>
    </xf>
    <xf numFmtId="0" fontId="20" fillId="0" borderId="17" xfId="18" applyFont="1" applyBorder="1" applyAlignment="1">
      <alignment horizontal="left" vertical="center" wrapText="1"/>
      <protection/>
    </xf>
    <xf numFmtId="0" fontId="20" fillId="2" borderId="28" xfId="18" applyFont="1" applyFill="1" applyBorder="1" applyAlignment="1">
      <alignment horizontal="center"/>
      <protection/>
    </xf>
    <xf numFmtId="0" fontId="22" fillId="2" borderId="29" xfId="18" applyFont="1" applyFill="1" applyBorder="1" applyAlignment="1">
      <alignment horizontal="center"/>
      <protection/>
    </xf>
    <xf numFmtId="0" fontId="22" fillId="2" borderId="29" xfId="18" applyFont="1" applyFill="1" applyBorder="1" applyAlignment="1">
      <alignment horizontal="left" vertical="center" wrapText="1"/>
      <protection/>
    </xf>
    <xf numFmtId="0" fontId="20" fillId="2" borderId="29" xfId="18" applyFont="1" applyFill="1" applyBorder="1" applyAlignment="1">
      <alignment horizontal="center" vertical="center"/>
      <protection/>
    </xf>
    <xf numFmtId="0" fontId="22" fillId="2" borderId="29" xfId="18" applyFont="1" applyFill="1" applyBorder="1" applyAlignment="1">
      <alignment horizontal="center" vertical="center"/>
      <protection/>
    </xf>
    <xf numFmtId="3" fontId="22" fillId="2" borderId="29" xfId="18" applyNumberFormat="1" applyFont="1" applyFill="1" applyBorder="1" applyAlignment="1">
      <alignment horizontal="center" vertical="center"/>
      <protection/>
    </xf>
    <xf numFmtId="4" fontId="22" fillId="2" borderId="29" xfId="18" applyNumberFormat="1" applyFont="1" applyFill="1" applyBorder="1" applyAlignment="1">
      <alignment horizontal="center" vertical="center"/>
      <protection/>
    </xf>
    <xf numFmtId="2" fontId="22" fillId="0" borderId="30" xfId="18" applyNumberFormat="1" applyFont="1" applyBorder="1" applyAlignment="1">
      <alignment horizontal="center" vertical="center"/>
      <protection/>
    </xf>
    <xf numFmtId="3" fontId="20" fillId="2" borderId="25" xfId="18" applyNumberFormat="1" applyFont="1" applyFill="1" applyBorder="1" applyAlignment="1">
      <alignment horizontal="center" vertical="center" wrapText="1"/>
      <protection/>
    </xf>
    <xf numFmtId="3" fontId="22" fillId="4" borderId="25" xfId="18" applyNumberFormat="1" applyFont="1" applyFill="1" applyBorder="1" applyAlignment="1">
      <alignment horizontal="center" vertical="center" wrapText="1"/>
      <protection/>
    </xf>
    <xf numFmtId="0" fontId="20" fillId="5" borderId="6" xfId="18" applyFont="1" applyFill="1" applyBorder="1" applyAlignment="1">
      <alignment horizontal="center" vertical="center" wrapText="1"/>
      <protection/>
    </xf>
    <xf numFmtId="0" fontId="21" fillId="5" borderId="24" xfId="18" applyFont="1" applyFill="1" applyBorder="1" applyAlignment="1">
      <alignment horizontal="center" vertical="center" wrapText="1"/>
      <protection/>
    </xf>
    <xf numFmtId="0" fontId="21" fillId="5" borderId="25" xfId="18" applyFont="1" applyFill="1" applyBorder="1" applyAlignment="1">
      <alignment horizontal="center" vertical="center" wrapText="1"/>
      <protection/>
    </xf>
    <xf numFmtId="0" fontId="21" fillId="5" borderId="11" xfId="18" applyFont="1" applyFill="1" applyBorder="1" applyAlignment="1">
      <alignment horizontal="center" vertical="center" wrapText="1"/>
      <protection/>
    </xf>
    <xf numFmtId="0" fontId="21" fillId="6" borderId="22" xfId="18" applyFont="1" applyFill="1" applyBorder="1" applyAlignment="1">
      <alignment horizontal="center"/>
      <protection/>
    </xf>
    <xf numFmtId="0" fontId="21" fillId="5" borderId="31" xfId="18" applyFont="1" applyFill="1" applyBorder="1" applyAlignment="1">
      <alignment horizontal="center" vertical="center" wrapText="1"/>
      <protection/>
    </xf>
    <xf numFmtId="0" fontId="21" fillId="5" borderId="32" xfId="18" applyFont="1" applyFill="1" applyBorder="1" applyAlignment="1">
      <alignment horizontal="center" vertical="center" wrapText="1"/>
      <protection/>
    </xf>
    <xf numFmtId="0" fontId="21" fillId="5" borderId="33" xfId="18" applyFont="1" applyFill="1" applyBorder="1" applyAlignment="1">
      <alignment horizontal="center" vertical="center" wrapText="1"/>
      <protection/>
    </xf>
    <xf numFmtId="0" fontId="21" fillId="6" borderId="34" xfId="18" applyFont="1" applyFill="1" applyBorder="1" applyAlignment="1">
      <alignment horizontal="center"/>
      <protection/>
    </xf>
    <xf numFmtId="0" fontId="20" fillId="0" borderId="25" xfId="0" applyFont="1" applyBorder="1" applyAlignment="1">
      <alignment vertical="center" wrapText="1"/>
    </xf>
    <xf numFmtId="0" fontId="20" fillId="2" borderId="24" xfId="18" applyFont="1" applyFill="1" applyBorder="1" applyAlignment="1">
      <alignment horizontal="center" vertical="center" wrapText="1"/>
      <protection/>
    </xf>
    <xf numFmtId="0" fontId="20" fillId="0" borderId="25" xfId="18" applyFont="1" applyBorder="1" applyAlignment="1">
      <alignment vertical="center" wrapText="1"/>
      <protection/>
    </xf>
    <xf numFmtId="2" fontId="20" fillId="0" borderId="35" xfId="18" applyNumberFormat="1" applyFont="1" applyBorder="1" applyAlignment="1">
      <alignment horizontal="center" vertical="center"/>
      <protection/>
    </xf>
    <xf numFmtId="43" fontId="22" fillId="4" borderId="13" xfId="15" applyFont="1" applyFill="1" applyBorder="1" applyAlignment="1">
      <alignment horizontal="center" vertical="center" wrapText="1"/>
    </xf>
    <xf numFmtId="0" fontId="22" fillId="4" borderId="36" xfId="18" applyFont="1" applyFill="1" applyBorder="1" applyAlignment="1">
      <alignment vertical="center" wrapText="1"/>
      <protection/>
    </xf>
    <xf numFmtId="0" fontId="22" fillId="2" borderId="13" xfId="18" applyFont="1" applyFill="1" applyBorder="1" applyAlignment="1">
      <alignment vertical="center" wrapText="1"/>
      <protection/>
    </xf>
    <xf numFmtId="0" fontId="20" fillId="6" borderId="37" xfId="18" applyFont="1" applyFill="1" applyBorder="1" applyAlignment="1">
      <alignment horizontal="center" vertical="center" wrapText="1"/>
      <protection/>
    </xf>
    <xf numFmtId="0" fontId="20" fillId="6" borderId="3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20" fillId="5" borderId="40" xfId="18" applyFont="1" applyFill="1" applyBorder="1" applyAlignment="1">
      <alignment horizontal="center" vertical="center" wrapText="1"/>
      <protection/>
    </xf>
    <xf numFmtId="0" fontId="20" fillId="5" borderId="6" xfId="18" applyFont="1" applyFill="1" applyBorder="1" applyAlignment="1">
      <alignment horizontal="center" vertical="center" wrapText="1"/>
      <protection/>
    </xf>
    <xf numFmtId="0" fontId="20" fillId="5" borderId="41" xfId="18" applyFont="1" applyFill="1" applyBorder="1" applyAlignment="1">
      <alignment horizontal="center" vertical="center" wrapText="1"/>
      <protection/>
    </xf>
    <xf numFmtId="0" fontId="20" fillId="6" borderId="4" xfId="0" applyFont="1" applyFill="1" applyBorder="1" applyAlignment="1">
      <alignment horizontal="center" vertical="center" wrapText="1"/>
    </xf>
    <xf numFmtId="0" fontId="20" fillId="5" borderId="42" xfId="18" applyFont="1" applyFill="1" applyBorder="1" applyAlignment="1">
      <alignment horizontal="center" vertical="center" wrapText="1"/>
      <protection/>
    </xf>
    <xf numFmtId="0" fontId="20" fillId="6" borderId="7" xfId="18" applyFont="1" applyFill="1" applyBorder="1" applyAlignment="1">
      <alignment horizontal="center" vertical="center" wrapText="1"/>
      <protection/>
    </xf>
    <xf numFmtId="0" fontId="22" fillId="4" borderId="43" xfId="18" applyFont="1" applyFill="1" applyBorder="1" applyAlignment="1">
      <alignment vertical="center" wrapText="1"/>
      <protection/>
    </xf>
    <xf numFmtId="0" fontId="22" fillId="2" borderId="1" xfId="18" applyFont="1" applyFill="1" applyBorder="1" applyAlignment="1">
      <alignment vertical="center" wrapText="1"/>
      <protection/>
    </xf>
    <xf numFmtId="0" fontId="20" fillId="2" borderId="13" xfId="18" applyFont="1" applyFill="1" applyBorder="1" applyAlignment="1">
      <alignment vertical="center" wrapText="1"/>
      <protection/>
    </xf>
    <xf numFmtId="0" fontId="20" fillId="5" borderId="44" xfId="18" applyFont="1" applyFill="1" applyBorder="1" applyAlignment="1">
      <alignment horizontal="center" vertical="center" wrapText="1"/>
      <protection/>
    </xf>
    <xf numFmtId="0" fontId="20" fillId="6" borderId="14" xfId="18" applyFont="1" applyFill="1" applyBorder="1" applyAlignment="1">
      <alignment horizontal="center" vertical="center" wrapText="1"/>
      <protection/>
    </xf>
    <xf numFmtId="0" fontId="20" fillId="6" borderId="45" xfId="18" applyFont="1" applyFill="1" applyBorder="1" applyAlignment="1">
      <alignment horizontal="center" vertical="center" wrapText="1"/>
      <protection/>
    </xf>
    <xf numFmtId="0" fontId="20" fillId="6" borderId="46" xfId="18" applyFont="1" applyFill="1" applyBorder="1" applyAlignment="1">
      <alignment horizontal="center" vertical="center" wrapText="1"/>
      <protection/>
    </xf>
    <xf numFmtId="0" fontId="20" fillId="6" borderId="15" xfId="18" applyFont="1" applyFill="1" applyBorder="1" applyAlignment="1">
      <alignment horizontal="center" vertical="center" wrapText="1"/>
      <protection/>
    </xf>
    <xf numFmtId="0" fontId="20" fillId="6" borderId="47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B136"/>
  <sheetViews>
    <sheetView showGridLines="0" tabSelected="1" view="pageBreakPreview" zoomScaleSheetLayoutView="100" workbookViewId="0" topLeftCell="A1">
      <selection activeCell="A1" sqref="A1:L1"/>
    </sheetView>
  </sheetViews>
  <sheetFormatPr defaultColWidth="9.00390625" defaultRowHeight="12"/>
  <cols>
    <col min="1" max="1" width="6.75390625" style="4" customWidth="1"/>
    <col min="2" max="2" width="7.25390625" style="5" customWidth="1"/>
    <col min="3" max="3" width="6.75390625" style="5" customWidth="1"/>
    <col min="4" max="4" width="72.625" style="0" customWidth="1"/>
    <col min="5" max="5" width="9.625" style="3" customWidth="1"/>
    <col min="6" max="6" width="9.75390625" style="3" customWidth="1"/>
    <col min="7" max="7" width="15.125" style="3" customWidth="1"/>
    <col min="8" max="10" width="15.75390625" style="3" customWidth="1"/>
    <col min="11" max="11" width="20.75390625" style="6" customWidth="1"/>
    <col min="12" max="12" width="20.75390625" style="7" customWidth="1"/>
    <col min="13" max="13" width="16.00390625" style="0" bestFit="1" customWidth="1"/>
    <col min="14" max="14" width="12.25390625" style="0" bestFit="1" customWidth="1"/>
  </cols>
  <sheetData>
    <row r="1" spans="1:28" s="1" customFormat="1" ht="27.75" customHeight="1" thickBot="1">
      <c r="A1" s="163" t="s">
        <v>152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2" s="16" customFormat="1" ht="15.75">
      <c r="A2" s="173" t="s">
        <v>157</v>
      </c>
      <c r="B2" s="164" t="s">
        <v>158</v>
      </c>
      <c r="C2" s="164" t="s">
        <v>159</v>
      </c>
      <c r="D2" s="166" t="s">
        <v>160</v>
      </c>
      <c r="E2" s="175" t="s">
        <v>161</v>
      </c>
      <c r="F2" s="176"/>
      <c r="G2" s="164" t="s">
        <v>162</v>
      </c>
      <c r="H2" s="164" t="s">
        <v>1</v>
      </c>
      <c r="I2" s="164"/>
      <c r="J2" s="164"/>
      <c r="K2" s="168" t="s">
        <v>185</v>
      </c>
      <c r="L2" s="161" t="s">
        <v>186</v>
      </c>
    </row>
    <row r="3" spans="1:12" s="16" customFormat="1" ht="15.75">
      <c r="A3" s="174"/>
      <c r="B3" s="165"/>
      <c r="C3" s="165"/>
      <c r="D3" s="167"/>
      <c r="E3" s="177"/>
      <c r="F3" s="178"/>
      <c r="G3" s="169"/>
      <c r="H3" s="145" t="s">
        <v>163</v>
      </c>
      <c r="I3" s="145" t="s">
        <v>164</v>
      </c>
      <c r="J3" s="145" t="s">
        <v>180</v>
      </c>
      <c r="K3" s="169"/>
      <c r="L3" s="162"/>
    </row>
    <row r="4" spans="1:12" s="10" customFormat="1" ht="13.5" thickBot="1">
      <c r="A4" s="146">
        <v>1</v>
      </c>
      <c r="B4" s="147">
        <v>2</v>
      </c>
      <c r="C4" s="147">
        <v>3</v>
      </c>
      <c r="D4" s="147">
        <v>4</v>
      </c>
      <c r="E4" s="147">
        <v>5</v>
      </c>
      <c r="F4" s="147">
        <v>6</v>
      </c>
      <c r="G4" s="148">
        <v>7</v>
      </c>
      <c r="H4" s="147">
        <v>8</v>
      </c>
      <c r="I4" s="147">
        <v>9</v>
      </c>
      <c r="J4" s="147">
        <v>10</v>
      </c>
      <c r="K4" s="148">
        <v>11</v>
      </c>
      <c r="L4" s="149">
        <v>12</v>
      </c>
    </row>
    <row r="5" spans="1:12" s="8" customFormat="1" ht="15.75">
      <c r="A5" s="170" t="s">
        <v>165</v>
      </c>
      <c r="B5" s="171"/>
      <c r="C5" s="171"/>
      <c r="D5" s="171"/>
      <c r="E5" s="171"/>
      <c r="F5" s="171"/>
      <c r="G5" s="171"/>
      <c r="H5" s="30">
        <f>SUM(H6:H8)</f>
        <v>646046</v>
      </c>
      <c r="I5" s="30">
        <f>SUM(I6:I8)</f>
        <v>0</v>
      </c>
      <c r="J5" s="30">
        <f>SUM(J6:J8)</f>
        <v>646046</v>
      </c>
      <c r="K5" s="31">
        <f>SUM(K6:K8)</f>
        <v>65000</v>
      </c>
      <c r="L5" s="32">
        <f aca="true" t="shared" si="0" ref="L5:L11">K5*100/J5</f>
        <v>10.06</v>
      </c>
    </row>
    <row r="6" spans="1:12" s="9" customFormat="1" ht="47.25">
      <c r="A6" s="33">
        <v>1</v>
      </c>
      <c r="B6" s="34">
        <v>40002</v>
      </c>
      <c r="C6" s="35" t="s">
        <v>2</v>
      </c>
      <c r="D6" s="36" t="s">
        <v>3</v>
      </c>
      <c r="E6" s="37">
        <v>2007</v>
      </c>
      <c r="F6" s="37">
        <v>2009</v>
      </c>
      <c r="G6" s="38" t="s">
        <v>166</v>
      </c>
      <c r="H6" s="39">
        <v>500000</v>
      </c>
      <c r="I6" s="40"/>
      <c r="J6" s="40">
        <f>SUM(H6:I6)</f>
        <v>500000</v>
      </c>
      <c r="K6" s="41">
        <v>0</v>
      </c>
      <c r="L6" s="42">
        <f t="shared" si="0"/>
        <v>0</v>
      </c>
    </row>
    <row r="7" spans="1:12" s="9" customFormat="1" ht="57" customHeight="1">
      <c r="A7" s="33">
        <v>2</v>
      </c>
      <c r="B7" s="43">
        <v>40002</v>
      </c>
      <c r="C7" s="35" t="s">
        <v>187</v>
      </c>
      <c r="D7" s="44" t="s">
        <v>4</v>
      </c>
      <c r="E7" s="37">
        <v>2008</v>
      </c>
      <c r="F7" s="37">
        <v>2008</v>
      </c>
      <c r="G7" s="45" t="s">
        <v>175</v>
      </c>
      <c r="H7" s="39">
        <v>66046</v>
      </c>
      <c r="I7" s="40"/>
      <c r="J7" s="40">
        <f>SUM(H7:I7)</f>
        <v>66046</v>
      </c>
      <c r="K7" s="41">
        <v>65000</v>
      </c>
      <c r="L7" s="42">
        <f t="shared" si="0"/>
        <v>98.42</v>
      </c>
    </row>
    <row r="8" spans="1:12" s="19" customFormat="1" ht="37.5" customHeight="1" thickBot="1">
      <c r="A8" s="33">
        <v>3</v>
      </c>
      <c r="B8" s="46">
        <v>40002</v>
      </c>
      <c r="C8" s="35" t="s">
        <v>5</v>
      </c>
      <c r="D8" s="44" t="s">
        <v>6</v>
      </c>
      <c r="E8" s="37">
        <v>2008</v>
      </c>
      <c r="F8" s="37">
        <v>2008</v>
      </c>
      <c r="G8" s="47" t="s">
        <v>7</v>
      </c>
      <c r="H8" s="48">
        <v>80000</v>
      </c>
      <c r="I8" s="40"/>
      <c r="J8" s="40">
        <f>SUM(H8:I8)</f>
        <v>80000</v>
      </c>
      <c r="K8" s="41">
        <v>0</v>
      </c>
      <c r="L8" s="49">
        <f t="shared" si="0"/>
        <v>0</v>
      </c>
    </row>
    <row r="9" spans="1:12" s="10" customFormat="1" ht="15.75">
      <c r="A9" s="159" t="s">
        <v>167</v>
      </c>
      <c r="B9" s="172"/>
      <c r="C9" s="172"/>
      <c r="D9" s="172"/>
      <c r="E9" s="172"/>
      <c r="F9" s="172"/>
      <c r="G9" s="172"/>
      <c r="H9" s="50">
        <f>SUM(H10:H16)</f>
        <v>1594000</v>
      </c>
      <c r="I9" s="50">
        <f>SUM(I10:I16)</f>
        <v>0</v>
      </c>
      <c r="J9" s="50">
        <f>SUM(J10:J16)</f>
        <v>1594000</v>
      </c>
      <c r="K9" s="51">
        <f>SUM(K10:K16)</f>
        <v>3050</v>
      </c>
      <c r="L9" s="32">
        <f t="shared" si="0"/>
        <v>0.19</v>
      </c>
    </row>
    <row r="10" spans="1:12" s="19" customFormat="1" ht="31.5" customHeight="1">
      <c r="A10" s="52">
        <v>4</v>
      </c>
      <c r="B10" s="35" t="s">
        <v>188</v>
      </c>
      <c r="C10" s="37">
        <v>6050</v>
      </c>
      <c r="D10" s="53" t="s">
        <v>8</v>
      </c>
      <c r="E10" s="54">
        <v>2006</v>
      </c>
      <c r="F10" s="55">
        <v>2010</v>
      </c>
      <c r="G10" s="56" t="s">
        <v>9</v>
      </c>
      <c r="H10" s="39">
        <v>200000</v>
      </c>
      <c r="I10" s="39"/>
      <c r="J10" s="39">
        <f aca="true" t="shared" si="1" ref="J10:J16">SUM(H10:I10)</f>
        <v>200000</v>
      </c>
      <c r="K10" s="57">
        <v>0</v>
      </c>
      <c r="L10" s="42">
        <f t="shared" si="0"/>
        <v>0</v>
      </c>
    </row>
    <row r="11" spans="1:12" s="16" customFormat="1" ht="45.75" customHeight="1">
      <c r="A11" s="52">
        <v>5</v>
      </c>
      <c r="B11" s="35" t="s">
        <v>188</v>
      </c>
      <c r="C11" s="37">
        <v>6300</v>
      </c>
      <c r="D11" s="53" t="s">
        <v>10</v>
      </c>
      <c r="E11" s="54">
        <v>2008</v>
      </c>
      <c r="F11" s="55">
        <v>2008</v>
      </c>
      <c r="G11" s="56" t="s">
        <v>168</v>
      </c>
      <c r="H11" s="39">
        <v>200000</v>
      </c>
      <c r="I11" s="39"/>
      <c r="J11" s="39">
        <f t="shared" si="1"/>
        <v>200000</v>
      </c>
      <c r="K11" s="57">
        <v>0</v>
      </c>
      <c r="L11" s="42">
        <f t="shared" si="0"/>
        <v>0</v>
      </c>
    </row>
    <row r="12" spans="1:12" s="16" customFormat="1" ht="31.5" customHeight="1">
      <c r="A12" s="52">
        <v>6</v>
      </c>
      <c r="B12" s="35" t="s">
        <v>189</v>
      </c>
      <c r="C12" s="37">
        <v>6050</v>
      </c>
      <c r="D12" s="53" t="s">
        <v>191</v>
      </c>
      <c r="E12" s="54">
        <v>2003</v>
      </c>
      <c r="F12" s="55">
        <v>2010</v>
      </c>
      <c r="G12" s="56" t="s">
        <v>168</v>
      </c>
      <c r="H12" s="39">
        <v>14000</v>
      </c>
      <c r="I12" s="39"/>
      <c r="J12" s="39">
        <f t="shared" si="1"/>
        <v>14000</v>
      </c>
      <c r="K12" s="57">
        <v>0</v>
      </c>
      <c r="L12" s="42">
        <f aca="true" t="shared" si="2" ref="L12:L53">K12*100/J12</f>
        <v>0</v>
      </c>
    </row>
    <row r="13" spans="1:12" s="16" customFormat="1" ht="31.5" customHeight="1">
      <c r="A13" s="58" t="s">
        <v>11</v>
      </c>
      <c r="B13" s="35" t="s">
        <v>189</v>
      </c>
      <c r="C13" s="37">
        <v>6050</v>
      </c>
      <c r="D13" s="59" t="s">
        <v>190</v>
      </c>
      <c r="E13" s="60">
        <v>2008</v>
      </c>
      <c r="F13" s="61">
        <v>2008</v>
      </c>
      <c r="G13" s="56" t="s">
        <v>168</v>
      </c>
      <c r="H13" s="39">
        <v>550000</v>
      </c>
      <c r="I13" s="62"/>
      <c r="J13" s="62">
        <f t="shared" si="1"/>
        <v>550000</v>
      </c>
      <c r="K13" s="57">
        <v>0</v>
      </c>
      <c r="L13" s="42">
        <f t="shared" si="2"/>
        <v>0</v>
      </c>
    </row>
    <row r="14" spans="1:12" s="16" customFormat="1" ht="31.5" customHeight="1">
      <c r="A14" s="58" t="s">
        <v>12</v>
      </c>
      <c r="B14" s="35" t="s">
        <v>189</v>
      </c>
      <c r="C14" s="37">
        <v>6050</v>
      </c>
      <c r="D14" s="63" t="s">
        <v>13</v>
      </c>
      <c r="E14" s="60">
        <v>2008</v>
      </c>
      <c r="F14" s="61">
        <v>2008</v>
      </c>
      <c r="G14" s="56" t="s">
        <v>168</v>
      </c>
      <c r="H14" s="39">
        <v>330000</v>
      </c>
      <c r="I14" s="62"/>
      <c r="J14" s="62">
        <f t="shared" si="1"/>
        <v>330000</v>
      </c>
      <c r="K14" s="41">
        <v>3050</v>
      </c>
      <c r="L14" s="42">
        <f>K14*100/J14</f>
        <v>0.92</v>
      </c>
    </row>
    <row r="15" spans="1:12" s="16" customFormat="1" ht="31.5" customHeight="1">
      <c r="A15" s="58">
        <v>7</v>
      </c>
      <c r="B15" s="35" t="s">
        <v>192</v>
      </c>
      <c r="C15" s="37">
        <v>6050</v>
      </c>
      <c r="D15" s="64" t="s">
        <v>14</v>
      </c>
      <c r="E15" s="60">
        <v>2007</v>
      </c>
      <c r="F15" s="61">
        <v>2009</v>
      </c>
      <c r="G15" s="56" t="s">
        <v>9</v>
      </c>
      <c r="H15" s="39">
        <v>150000</v>
      </c>
      <c r="I15" s="62"/>
      <c r="J15" s="62">
        <f t="shared" si="1"/>
        <v>150000</v>
      </c>
      <c r="K15" s="65">
        <v>0</v>
      </c>
      <c r="L15" s="49">
        <f t="shared" si="2"/>
        <v>0</v>
      </c>
    </row>
    <row r="16" spans="1:12" s="16" customFormat="1" ht="31.5" customHeight="1" thickBot="1">
      <c r="A16" s="58">
        <v>8</v>
      </c>
      <c r="B16" s="35" t="s">
        <v>192</v>
      </c>
      <c r="C16" s="37">
        <v>6050</v>
      </c>
      <c r="D16" s="64" t="s">
        <v>15</v>
      </c>
      <c r="E16" s="60">
        <v>2008</v>
      </c>
      <c r="F16" s="61">
        <v>2010</v>
      </c>
      <c r="G16" s="56" t="s">
        <v>9</v>
      </c>
      <c r="H16" s="48">
        <v>150000</v>
      </c>
      <c r="I16" s="62"/>
      <c r="J16" s="62">
        <f t="shared" si="1"/>
        <v>150000</v>
      </c>
      <c r="K16" s="66">
        <v>0</v>
      </c>
      <c r="L16" s="49">
        <f t="shared" si="2"/>
        <v>0</v>
      </c>
    </row>
    <row r="17" spans="1:12" s="19" customFormat="1" ht="15.75">
      <c r="A17" s="159" t="s">
        <v>169</v>
      </c>
      <c r="B17" s="172"/>
      <c r="C17" s="172"/>
      <c r="D17" s="172"/>
      <c r="E17" s="172"/>
      <c r="F17" s="172"/>
      <c r="G17" s="172"/>
      <c r="H17" s="50">
        <f>SUM(H18:H18)</f>
        <v>150000</v>
      </c>
      <c r="I17" s="50">
        <f>SUM(I18:I18)</f>
        <v>0</v>
      </c>
      <c r="J17" s="50">
        <f>SUM(J18:J18)</f>
        <v>150000</v>
      </c>
      <c r="K17" s="51">
        <f>SUM(K18:K18)</f>
        <v>0</v>
      </c>
      <c r="L17" s="32">
        <f>K17*100/J17</f>
        <v>0</v>
      </c>
    </row>
    <row r="18" spans="1:12" s="19" customFormat="1" ht="31.5" customHeight="1" thickBot="1">
      <c r="A18" s="52">
        <v>9</v>
      </c>
      <c r="B18" s="67">
        <v>63003</v>
      </c>
      <c r="C18" s="68">
        <v>6050</v>
      </c>
      <c r="D18" s="69" t="s">
        <v>16</v>
      </c>
      <c r="E18" s="68">
        <v>2008</v>
      </c>
      <c r="F18" s="70">
        <v>2012</v>
      </c>
      <c r="G18" s="45" t="s">
        <v>175</v>
      </c>
      <c r="H18" s="39">
        <v>150000</v>
      </c>
      <c r="I18" s="39"/>
      <c r="J18" s="39">
        <f>SUM(H18:I18)</f>
        <v>150000</v>
      </c>
      <c r="K18" s="41">
        <v>0</v>
      </c>
      <c r="L18" s="49">
        <f t="shared" si="2"/>
        <v>0</v>
      </c>
    </row>
    <row r="19" spans="1:12" s="11" customFormat="1" ht="15.75">
      <c r="A19" s="159" t="s">
        <v>170</v>
      </c>
      <c r="B19" s="160"/>
      <c r="C19" s="160"/>
      <c r="D19" s="160"/>
      <c r="E19" s="160"/>
      <c r="F19" s="160"/>
      <c r="G19" s="160"/>
      <c r="H19" s="50">
        <f>SUM(H20:H27)</f>
        <v>10392200</v>
      </c>
      <c r="I19" s="50">
        <f>SUM(I20:I27)</f>
        <v>0</v>
      </c>
      <c r="J19" s="50">
        <f>SUM(J20:J27)</f>
        <v>10392200</v>
      </c>
      <c r="K19" s="158">
        <f>SUM(K20:K27)</f>
        <v>2848746.55</v>
      </c>
      <c r="L19" s="32">
        <f t="shared" si="2"/>
        <v>27.41</v>
      </c>
    </row>
    <row r="20" spans="1:12" s="20" customFormat="1" ht="39" customHeight="1">
      <c r="A20" s="52">
        <v>10</v>
      </c>
      <c r="B20" s="68">
        <v>70001</v>
      </c>
      <c r="C20" s="68">
        <v>6210</v>
      </c>
      <c r="D20" s="71" t="s">
        <v>17</v>
      </c>
      <c r="E20" s="68">
        <v>2008</v>
      </c>
      <c r="F20" s="68">
        <v>2008</v>
      </c>
      <c r="G20" s="45" t="s">
        <v>171</v>
      </c>
      <c r="H20" s="39">
        <v>1309700</v>
      </c>
      <c r="I20" s="39"/>
      <c r="J20" s="39">
        <f aca="true" t="shared" si="3" ref="J20:J27">SUM(H20:I20)</f>
        <v>1309700</v>
      </c>
      <c r="K20" s="57">
        <v>635600</v>
      </c>
      <c r="L20" s="42">
        <f t="shared" si="2"/>
        <v>48.53</v>
      </c>
    </row>
    <row r="21" spans="1:12" s="20" customFormat="1" ht="37.5" customHeight="1">
      <c r="A21" s="52">
        <v>11</v>
      </c>
      <c r="B21" s="68">
        <v>70001</v>
      </c>
      <c r="C21" s="68">
        <v>6210</v>
      </c>
      <c r="D21" s="72" t="s">
        <v>18</v>
      </c>
      <c r="E21" s="68">
        <v>2008</v>
      </c>
      <c r="F21" s="68">
        <v>2008</v>
      </c>
      <c r="G21" s="45" t="s">
        <v>171</v>
      </c>
      <c r="H21" s="39">
        <v>3500000</v>
      </c>
      <c r="I21" s="39"/>
      <c r="J21" s="39">
        <f t="shared" si="3"/>
        <v>3500000</v>
      </c>
      <c r="K21" s="57">
        <v>1068600</v>
      </c>
      <c r="L21" s="42">
        <f t="shared" si="2"/>
        <v>30.53</v>
      </c>
    </row>
    <row r="22" spans="1:12" s="20" customFormat="1" ht="39" customHeight="1">
      <c r="A22" s="52" t="s">
        <v>19</v>
      </c>
      <c r="B22" s="68">
        <v>70001</v>
      </c>
      <c r="C22" s="68">
        <v>6210</v>
      </c>
      <c r="D22" s="72" t="s">
        <v>20</v>
      </c>
      <c r="E22" s="68">
        <v>2008</v>
      </c>
      <c r="F22" s="68">
        <v>2008</v>
      </c>
      <c r="G22" s="45" t="s">
        <v>171</v>
      </c>
      <c r="H22" s="39">
        <v>47000</v>
      </c>
      <c r="I22" s="39"/>
      <c r="J22" s="39">
        <f t="shared" si="3"/>
        <v>47000</v>
      </c>
      <c r="K22" s="73">
        <v>0</v>
      </c>
      <c r="L22" s="42">
        <f t="shared" si="2"/>
        <v>0</v>
      </c>
    </row>
    <row r="23" spans="1:12" s="20" customFormat="1" ht="54.75" customHeight="1">
      <c r="A23" s="52" t="s">
        <v>21</v>
      </c>
      <c r="B23" s="68">
        <v>70001</v>
      </c>
      <c r="C23" s="68">
        <v>6210</v>
      </c>
      <c r="D23" s="72" t="s">
        <v>22</v>
      </c>
      <c r="E23" s="68">
        <v>2008</v>
      </c>
      <c r="F23" s="68">
        <v>2008</v>
      </c>
      <c r="G23" s="45" t="s">
        <v>171</v>
      </c>
      <c r="H23" s="39">
        <v>95500</v>
      </c>
      <c r="I23" s="39"/>
      <c r="J23" s="39">
        <f t="shared" si="3"/>
        <v>95500</v>
      </c>
      <c r="K23" s="65">
        <v>8500</v>
      </c>
      <c r="L23" s="42">
        <f t="shared" si="2"/>
        <v>8.9</v>
      </c>
    </row>
    <row r="24" spans="1:12" s="20" customFormat="1" ht="49.5" customHeight="1">
      <c r="A24" s="52">
        <v>12</v>
      </c>
      <c r="B24" s="68">
        <v>70001</v>
      </c>
      <c r="C24" s="68">
        <v>6210</v>
      </c>
      <c r="D24" s="71" t="s">
        <v>23</v>
      </c>
      <c r="E24" s="68">
        <v>2008</v>
      </c>
      <c r="F24" s="68">
        <v>2008</v>
      </c>
      <c r="G24" s="45" t="s">
        <v>171</v>
      </c>
      <c r="H24" s="39">
        <v>140000</v>
      </c>
      <c r="I24" s="39"/>
      <c r="J24" s="39">
        <f t="shared" si="3"/>
        <v>140000</v>
      </c>
      <c r="K24" s="57">
        <v>40000</v>
      </c>
      <c r="L24" s="42">
        <f t="shared" si="2"/>
        <v>28.57</v>
      </c>
    </row>
    <row r="25" spans="1:12" s="21" customFormat="1" ht="31.5" customHeight="1">
      <c r="A25" s="52">
        <v>13</v>
      </c>
      <c r="B25" s="68">
        <v>70095</v>
      </c>
      <c r="C25" s="68">
        <v>6050</v>
      </c>
      <c r="D25" s="71" t="s">
        <v>24</v>
      </c>
      <c r="E25" s="68">
        <v>2006</v>
      </c>
      <c r="F25" s="70" t="s">
        <v>25</v>
      </c>
      <c r="G25" s="45" t="s">
        <v>166</v>
      </c>
      <c r="H25" s="39">
        <v>4300000</v>
      </c>
      <c r="I25" s="39"/>
      <c r="J25" s="39">
        <f t="shared" si="3"/>
        <v>4300000</v>
      </c>
      <c r="K25" s="73">
        <v>479540.58</v>
      </c>
      <c r="L25" s="42">
        <f t="shared" si="2"/>
        <v>11.15</v>
      </c>
    </row>
    <row r="26" spans="1:12" s="21" customFormat="1" ht="31.5" customHeight="1">
      <c r="A26" s="52">
        <v>14</v>
      </c>
      <c r="B26" s="68">
        <v>70095</v>
      </c>
      <c r="C26" s="68">
        <v>6050</v>
      </c>
      <c r="D26" s="71" t="s">
        <v>26</v>
      </c>
      <c r="E26" s="68">
        <v>2008</v>
      </c>
      <c r="F26" s="70">
        <v>2010</v>
      </c>
      <c r="G26" s="45" t="s">
        <v>175</v>
      </c>
      <c r="H26" s="39">
        <v>100000</v>
      </c>
      <c r="I26" s="39"/>
      <c r="J26" s="39">
        <f t="shared" si="3"/>
        <v>100000</v>
      </c>
      <c r="K26" s="73">
        <v>0</v>
      </c>
      <c r="L26" s="49">
        <f t="shared" si="2"/>
        <v>0</v>
      </c>
    </row>
    <row r="27" spans="1:12" s="21" customFormat="1" ht="31.5" customHeight="1" thickBot="1">
      <c r="A27" s="74">
        <v>15</v>
      </c>
      <c r="B27" s="75">
        <v>70095</v>
      </c>
      <c r="C27" s="75">
        <v>6050</v>
      </c>
      <c r="D27" s="76" t="s">
        <v>193</v>
      </c>
      <c r="E27" s="75">
        <v>2006</v>
      </c>
      <c r="F27" s="77">
        <v>2008</v>
      </c>
      <c r="G27" s="77" t="s">
        <v>166</v>
      </c>
      <c r="H27" s="48">
        <v>900000</v>
      </c>
      <c r="I27" s="48"/>
      <c r="J27" s="48">
        <f t="shared" si="3"/>
        <v>900000</v>
      </c>
      <c r="K27" s="78">
        <v>616505.97</v>
      </c>
      <c r="L27" s="79">
        <f t="shared" si="2"/>
        <v>68.5</v>
      </c>
    </row>
    <row r="28" spans="1:12" s="10" customFormat="1" ht="13.5" thickBot="1">
      <c r="A28" s="150">
        <v>1</v>
      </c>
      <c r="B28" s="151">
        <v>2</v>
      </c>
      <c r="C28" s="151">
        <v>3</v>
      </c>
      <c r="D28" s="151">
        <v>4</v>
      </c>
      <c r="E28" s="151">
        <v>5</v>
      </c>
      <c r="F28" s="151">
        <v>6</v>
      </c>
      <c r="G28" s="152">
        <v>7</v>
      </c>
      <c r="H28" s="151">
        <v>8</v>
      </c>
      <c r="I28" s="151">
        <v>9</v>
      </c>
      <c r="J28" s="151">
        <v>10</v>
      </c>
      <c r="K28" s="152">
        <v>11</v>
      </c>
      <c r="L28" s="153">
        <v>12</v>
      </c>
    </row>
    <row r="29" spans="1:12" s="13" customFormat="1" ht="15.75">
      <c r="A29" s="159" t="s">
        <v>172</v>
      </c>
      <c r="B29" s="160"/>
      <c r="C29" s="160"/>
      <c r="D29" s="160"/>
      <c r="E29" s="160"/>
      <c r="F29" s="160"/>
      <c r="G29" s="160"/>
      <c r="H29" s="50">
        <f>SUM(H30:H33)</f>
        <v>2217900</v>
      </c>
      <c r="I29" s="50">
        <f>SUM(I30:I33)</f>
        <v>0</v>
      </c>
      <c r="J29" s="50">
        <f>SUM(J30:J33)</f>
        <v>2217900</v>
      </c>
      <c r="K29" s="51">
        <f>SUM(K30:K33)</f>
        <v>392570</v>
      </c>
      <c r="L29" s="32">
        <f t="shared" si="2"/>
        <v>17.7</v>
      </c>
    </row>
    <row r="30" spans="1:12" s="10" customFormat="1" ht="31.5" customHeight="1">
      <c r="A30" s="80">
        <v>16</v>
      </c>
      <c r="B30" s="81">
        <v>71095</v>
      </c>
      <c r="C30" s="68">
        <v>6010</v>
      </c>
      <c r="D30" s="69" t="s">
        <v>27</v>
      </c>
      <c r="E30" s="67">
        <v>2008</v>
      </c>
      <c r="F30" s="67">
        <v>2008</v>
      </c>
      <c r="G30" s="82" t="s">
        <v>194</v>
      </c>
      <c r="H30" s="83">
        <v>827900</v>
      </c>
      <c r="I30" s="83"/>
      <c r="J30" s="39">
        <f>SUM(H30:I30)</f>
        <v>827900</v>
      </c>
      <c r="K30" s="84">
        <v>0</v>
      </c>
      <c r="L30" s="42">
        <f t="shared" si="2"/>
        <v>0</v>
      </c>
    </row>
    <row r="31" spans="1:12" s="10" customFormat="1" ht="31.5" customHeight="1">
      <c r="A31" s="85" t="s">
        <v>28</v>
      </c>
      <c r="B31" s="81">
        <v>71095</v>
      </c>
      <c r="C31" s="67">
        <v>6010</v>
      </c>
      <c r="D31" s="69" t="s">
        <v>29</v>
      </c>
      <c r="E31" s="67">
        <v>2008</v>
      </c>
      <c r="F31" s="67">
        <v>2008</v>
      </c>
      <c r="G31" s="82" t="s">
        <v>194</v>
      </c>
      <c r="H31" s="86">
        <v>390000</v>
      </c>
      <c r="I31" s="86"/>
      <c r="J31" s="62">
        <f>SUM(H31:I31)</f>
        <v>390000</v>
      </c>
      <c r="K31" s="87">
        <v>390000</v>
      </c>
      <c r="L31" s="42">
        <f t="shared" si="2"/>
        <v>100</v>
      </c>
    </row>
    <row r="32" spans="1:12" s="22" customFormat="1" ht="31.5" customHeight="1">
      <c r="A32" s="85" t="s">
        <v>30</v>
      </c>
      <c r="B32" s="81">
        <v>71095</v>
      </c>
      <c r="C32" s="67">
        <v>6010</v>
      </c>
      <c r="D32" s="69" t="s">
        <v>31</v>
      </c>
      <c r="E32" s="67">
        <v>2008</v>
      </c>
      <c r="F32" s="67">
        <v>2008</v>
      </c>
      <c r="G32" s="82" t="s">
        <v>194</v>
      </c>
      <c r="H32" s="86">
        <v>500000</v>
      </c>
      <c r="I32" s="86"/>
      <c r="J32" s="62">
        <f>SUM(H32:I32)</f>
        <v>500000</v>
      </c>
      <c r="K32" s="87">
        <v>0</v>
      </c>
      <c r="L32" s="42">
        <f t="shared" si="2"/>
        <v>0</v>
      </c>
    </row>
    <row r="33" spans="1:12" s="10" customFormat="1" ht="31.5" customHeight="1" thickBot="1">
      <c r="A33" s="88">
        <v>17</v>
      </c>
      <c r="B33" s="81">
        <v>71095</v>
      </c>
      <c r="C33" s="75">
        <v>6060</v>
      </c>
      <c r="D33" s="69" t="s">
        <v>195</v>
      </c>
      <c r="E33" s="75">
        <v>2008</v>
      </c>
      <c r="F33" s="75">
        <v>2008</v>
      </c>
      <c r="G33" s="82" t="s">
        <v>32</v>
      </c>
      <c r="H33" s="89">
        <v>500000</v>
      </c>
      <c r="I33" s="89"/>
      <c r="J33" s="48">
        <f>SUM(H33:I33)</f>
        <v>500000</v>
      </c>
      <c r="K33" s="90">
        <v>2570</v>
      </c>
      <c r="L33" s="79">
        <f t="shared" si="2"/>
        <v>0.51</v>
      </c>
    </row>
    <row r="34" spans="1:12" s="14" customFormat="1" ht="15.75">
      <c r="A34" s="159" t="s">
        <v>173</v>
      </c>
      <c r="B34" s="160"/>
      <c r="C34" s="160"/>
      <c r="D34" s="160"/>
      <c r="E34" s="160"/>
      <c r="F34" s="160"/>
      <c r="G34" s="160"/>
      <c r="H34" s="50">
        <f>SUM(H35:H37)</f>
        <v>576000</v>
      </c>
      <c r="I34" s="50">
        <f>SUM(I35:I37)</f>
        <v>0</v>
      </c>
      <c r="J34" s="50">
        <f>SUM(J35:J37)</f>
        <v>576000</v>
      </c>
      <c r="K34" s="51">
        <f>SUM(K35:K37)</f>
        <v>600</v>
      </c>
      <c r="L34" s="32">
        <f t="shared" si="2"/>
        <v>0.1</v>
      </c>
    </row>
    <row r="35" spans="1:12" s="23" customFormat="1" ht="47.25" customHeight="1">
      <c r="A35" s="91">
        <v>18</v>
      </c>
      <c r="B35" s="81">
        <v>75023</v>
      </c>
      <c r="C35" s="67" t="s">
        <v>33</v>
      </c>
      <c r="D35" s="69" t="s">
        <v>181</v>
      </c>
      <c r="E35" s="67">
        <v>2008</v>
      </c>
      <c r="F35" s="67">
        <v>2008</v>
      </c>
      <c r="G35" s="82" t="s">
        <v>34</v>
      </c>
      <c r="H35" s="62">
        <v>402000</v>
      </c>
      <c r="I35" s="62"/>
      <c r="J35" s="62">
        <f>SUM(H35:I35)</f>
        <v>402000</v>
      </c>
      <c r="K35" s="73">
        <v>600</v>
      </c>
      <c r="L35" s="42">
        <f t="shared" si="2"/>
        <v>0.15</v>
      </c>
    </row>
    <row r="36" spans="1:12" s="24" customFormat="1" ht="31.5" customHeight="1">
      <c r="A36" s="91">
        <v>19</v>
      </c>
      <c r="B36" s="81">
        <v>75023</v>
      </c>
      <c r="C36" s="81">
        <v>6050</v>
      </c>
      <c r="D36" s="69" t="s">
        <v>35</v>
      </c>
      <c r="E36" s="67">
        <v>2008</v>
      </c>
      <c r="F36" s="67">
        <v>2008</v>
      </c>
      <c r="G36" s="82" t="s">
        <v>36</v>
      </c>
      <c r="H36" s="62">
        <v>7000</v>
      </c>
      <c r="I36" s="62"/>
      <c r="J36" s="62">
        <f>SUM(H36:I36)</f>
        <v>7000</v>
      </c>
      <c r="K36" s="73">
        <v>0</v>
      </c>
      <c r="L36" s="42">
        <f t="shared" si="2"/>
        <v>0</v>
      </c>
    </row>
    <row r="37" spans="1:12" s="25" customFormat="1" ht="31.5" customHeight="1" thickBot="1">
      <c r="A37" s="92">
        <v>20</v>
      </c>
      <c r="B37" s="93">
        <v>75023</v>
      </c>
      <c r="C37" s="93">
        <v>6060</v>
      </c>
      <c r="D37" s="94" t="s">
        <v>37</v>
      </c>
      <c r="E37" s="75">
        <v>2008</v>
      </c>
      <c r="F37" s="75">
        <v>2008</v>
      </c>
      <c r="G37" s="95" t="s">
        <v>36</v>
      </c>
      <c r="H37" s="48">
        <v>167000</v>
      </c>
      <c r="I37" s="48"/>
      <c r="J37" s="48">
        <f>SUM(H37:I37)</f>
        <v>167000</v>
      </c>
      <c r="K37" s="78">
        <v>0</v>
      </c>
      <c r="L37" s="49">
        <f t="shared" si="2"/>
        <v>0</v>
      </c>
    </row>
    <row r="38" spans="1:12" s="15" customFormat="1" ht="15.75">
      <c r="A38" s="159" t="s">
        <v>196</v>
      </c>
      <c r="B38" s="160"/>
      <c r="C38" s="160"/>
      <c r="D38" s="160"/>
      <c r="E38" s="160"/>
      <c r="F38" s="160"/>
      <c r="G38" s="160"/>
      <c r="H38" s="50">
        <f>SUM(H39:H42)</f>
        <v>1753715</v>
      </c>
      <c r="I38" s="50">
        <f>SUM(I39:I42)</f>
        <v>0</v>
      </c>
      <c r="J38" s="50">
        <f>SUM(J39:J42)</f>
        <v>1753715</v>
      </c>
      <c r="K38" s="51">
        <f>SUM(K39:K42)</f>
        <v>83544.28</v>
      </c>
      <c r="L38" s="32">
        <f t="shared" si="2"/>
        <v>4.76</v>
      </c>
    </row>
    <row r="39" spans="1:12" s="26" customFormat="1" ht="31.5" customHeight="1">
      <c r="A39" s="91" t="s">
        <v>38</v>
      </c>
      <c r="B39" s="81">
        <v>75405</v>
      </c>
      <c r="C39" s="81">
        <v>6050</v>
      </c>
      <c r="D39" s="69" t="s">
        <v>39</v>
      </c>
      <c r="E39" s="67">
        <v>2008</v>
      </c>
      <c r="F39" s="67">
        <v>2008</v>
      </c>
      <c r="G39" s="82" t="s">
        <v>40</v>
      </c>
      <c r="H39" s="62">
        <v>8500</v>
      </c>
      <c r="I39" s="62"/>
      <c r="J39" s="62">
        <f>SUM(H39:I39)</f>
        <v>8500</v>
      </c>
      <c r="K39" s="73">
        <v>0</v>
      </c>
      <c r="L39" s="42">
        <f t="shared" si="2"/>
        <v>0</v>
      </c>
    </row>
    <row r="40" spans="1:12" s="25" customFormat="1" ht="78.75">
      <c r="A40" s="91">
        <v>21</v>
      </c>
      <c r="B40" s="81">
        <v>75412</v>
      </c>
      <c r="C40" s="67" t="s">
        <v>41</v>
      </c>
      <c r="D40" s="69" t="s">
        <v>182</v>
      </c>
      <c r="E40" s="67">
        <v>2004</v>
      </c>
      <c r="F40" s="67">
        <v>2008</v>
      </c>
      <c r="G40" s="82" t="s">
        <v>175</v>
      </c>
      <c r="H40" s="62">
        <v>1161700</v>
      </c>
      <c r="I40" s="62"/>
      <c r="J40" s="62">
        <f>SUM(H40:I40)</f>
        <v>1161700</v>
      </c>
      <c r="K40" s="73">
        <v>0</v>
      </c>
      <c r="L40" s="42">
        <f t="shared" si="2"/>
        <v>0</v>
      </c>
    </row>
    <row r="41" spans="1:12" s="25" customFormat="1" ht="31.5" customHeight="1">
      <c r="A41" s="91">
        <v>22</v>
      </c>
      <c r="B41" s="81">
        <v>75416</v>
      </c>
      <c r="C41" s="81">
        <v>6060</v>
      </c>
      <c r="D41" s="69" t="s">
        <v>42</v>
      </c>
      <c r="E41" s="67">
        <v>2008</v>
      </c>
      <c r="F41" s="67">
        <v>2008</v>
      </c>
      <c r="G41" s="82" t="s">
        <v>43</v>
      </c>
      <c r="H41" s="62">
        <v>83515</v>
      </c>
      <c r="I41" s="62"/>
      <c r="J41" s="62">
        <f>SUM(H41:I41)</f>
        <v>83515</v>
      </c>
      <c r="K41" s="73">
        <v>83412.52</v>
      </c>
      <c r="L41" s="42">
        <f t="shared" si="2"/>
        <v>99.88</v>
      </c>
    </row>
    <row r="42" spans="1:12" s="25" customFormat="1" ht="31.5" customHeight="1" thickBot="1">
      <c r="A42" s="91">
        <v>23</v>
      </c>
      <c r="B42" s="93">
        <v>75495</v>
      </c>
      <c r="C42" s="81">
        <v>6050</v>
      </c>
      <c r="D42" s="76" t="s">
        <v>197</v>
      </c>
      <c r="E42" s="67">
        <v>2007</v>
      </c>
      <c r="F42" s="67">
        <v>2008</v>
      </c>
      <c r="G42" s="95" t="s">
        <v>175</v>
      </c>
      <c r="H42" s="62">
        <v>500000</v>
      </c>
      <c r="I42" s="62"/>
      <c r="J42" s="62">
        <f>SUM(H42:I42)</f>
        <v>500000</v>
      </c>
      <c r="K42" s="73">
        <v>131.76</v>
      </c>
      <c r="L42" s="49">
        <f t="shared" si="2"/>
        <v>0.03</v>
      </c>
    </row>
    <row r="43" spans="1:12" s="11" customFormat="1" ht="15.75">
      <c r="A43" s="159" t="s">
        <v>174</v>
      </c>
      <c r="B43" s="160"/>
      <c r="C43" s="160"/>
      <c r="D43" s="160"/>
      <c r="E43" s="160"/>
      <c r="F43" s="160"/>
      <c r="G43" s="160"/>
      <c r="H43" s="50">
        <f>SUM(H44:H51)</f>
        <v>1958642</v>
      </c>
      <c r="I43" s="50">
        <f>SUM(I44:I51)</f>
        <v>0</v>
      </c>
      <c r="J43" s="50">
        <f>SUM(J44:J51)</f>
        <v>1958642</v>
      </c>
      <c r="K43" s="51">
        <f>SUM(K44:K51)</f>
        <v>1717.76</v>
      </c>
      <c r="L43" s="32">
        <f t="shared" si="2"/>
        <v>0.09</v>
      </c>
    </row>
    <row r="44" spans="1:12" s="12" customFormat="1" ht="31.5" customHeight="1">
      <c r="A44" s="80">
        <v>24</v>
      </c>
      <c r="B44" s="96">
        <v>80101</v>
      </c>
      <c r="C44" s="97">
        <v>6050</v>
      </c>
      <c r="D44" s="98" t="s">
        <v>156</v>
      </c>
      <c r="E44" s="68">
        <v>2005</v>
      </c>
      <c r="F44" s="68">
        <v>2008</v>
      </c>
      <c r="G44" s="99" t="s">
        <v>166</v>
      </c>
      <c r="H44" s="83">
        <v>1417000</v>
      </c>
      <c r="I44" s="83"/>
      <c r="J44" s="83">
        <f>SUM(G44:H44)</f>
        <v>1417000</v>
      </c>
      <c r="K44" s="41">
        <v>131.76</v>
      </c>
      <c r="L44" s="42">
        <f t="shared" si="2"/>
        <v>0.01</v>
      </c>
    </row>
    <row r="45" spans="1:12" s="11" customFormat="1" ht="42" customHeight="1">
      <c r="A45" s="80">
        <v>25</v>
      </c>
      <c r="B45" s="100">
        <v>80101</v>
      </c>
      <c r="C45" s="97">
        <v>6210</v>
      </c>
      <c r="D45" s="101" t="s">
        <v>44</v>
      </c>
      <c r="E45" s="68">
        <v>2008</v>
      </c>
      <c r="F45" s="68">
        <v>2008</v>
      </c>
      <c r="G45" s="82" t="s">
        <v>45</v>
      </c>
      <c r="H45" s="83">
        <v>90000</v>
      </c>
      <c r="I45" s="83"/>
      <c r="J45" s="83">
        <f>SUM(G45:H45)</f>
        <v>90000</v>
      </c>
      <c r="K45" s="41">
        <v>0</v>
      </c>
      <c r="L45" s="42">
        <f t="shared" si="2"/>
        <v>0</v>
      </c>
    </row>
    <row r="46" spans="1:12" s="11" customFormat="1" ht="39" customHeight="1">
      <c r="A46" s="80">
        <v>26</v>
      </c>
      <c r="B46" s="100">
        <v>80101</v>
      </c>
      <c r="C46" s="97">
        <v>6210</v>
      </c>
      <c r="D46" s="101" t="s">
        <v>46</v>
      </c>
      <c r="E46" s="68">
        <v>2008</v>
      </c>
      <c r="F46" s="68">
        <v>2008</v>
      </c>
      <c r="G46" s="82" t="s">
        <v>47</v>
      </c>
      <c r="H46" s="83">
        <v>95000</v>
      </c>
      <c r="I46" s="83"/>
      <c r="J46" s="83">
        <f aca="true" t="shared" si="4" ref="J46:J54">SUM(G46:H46)</f>
        <v>95000</v>
      </c>
      <c r="K46" s="41">
        <v>1586</v>
      </c>
      <c r="L46" s="42">
        <f t="shared" si="2"/>
        <v>1.67</v>
      </c>
    </row>
    <row r="47" spans="1:12" s="11" customFormat="1" ht="48" customHeight="1">
      <c r="A47" s="80">
        <v>27</v>
      </c>
      <c r="B47" s="102">
        <v>80104</v>
      </c>
      <c r="C47" s="97">
        <v>6210</v>
      </c>
      <c r="D47" s="101" t="s">
        <v>48</v>
      </c>
      <c r="E47" s="68">
        <v>2008</v>
      </c>
      <c r="F47" s="68">
        <v>2008</v>
      </c>
      <c r="G47" s="45" t="s">
        <v>199</v>
      </c>
      <c r="H47" s="83">
        <v>198581</v>
      </c>
      <c r="I47" s="83"/>
      <c r="J47" s="83">
        <f t="shared" si="4"/>
        <v>198581</v>
      </c>
      <c r="K47" s="41">
        <v>0</v>
      </c>
      <c r="L47" s="42">
        <f t="shared" si="2"/>
        <v>0</v>
      </c>
    </row>
    <row r="48" spans="1:12" s="11" customFormat="1" ht="54" customHeight="1">
      <c r="A48" s="80" t="s">
        <v>198</v>
      </c>
      <c r="B48" s="100">
        <v>80104</v>
      </c>
      <c r="C48" s="103">
        <v>6210</v>
      </c>
      <c r="D48" s="104" t="s">
        <v>49</v>
      </c>
      <c r="E48" s="68">
        <v>2008</v>
      </c>
      <c r="F48" s="68">
        <v>2008</v>
      </c>
      <c r="G48" s="82" t="s">
        <v>50</v>
      </c>
      <c r="H48" s="83">
        <v>64061</v>
      </c>
      <c r="I48" s="83"/>
      <c r="J48" s="83">
        <f t="shared" si="4"/>
        <v>64061</v>
      </c>
      <c r="K48" s="73">
        <v>0</v>
      </c>
      <c r="L48" s="42">
        <f t="shared" si="2"/>
        <v>0</v>
      </c>
    </row>
    <row r="49" spans="1:12" s="11" customFormat="1" ht="33" customHeight="1">
      <c r="A49" s="80">
        <v>28</v>
      </c>
      <c r="B49" s="100">
        <v>80110</v>
      </c>
      <c r="C49" s="103">
        <v>6210</v>
      </c>
      <c r="D49" s="104" t="s">
        <v>51</v>
      </c>
      <c r="E49" s="68">
        <v>2008</v>
      </c>
      <c r="F49" s="68">
        <v>2008</v>
      </c>
      <c r="G49" s="82" t="s">
        <v>52</v>
      </c>
      <c r="H49" s="83">
        <v>40000</v>
      </c>
      <c r="I49" s="83"/>
      <c r="J49" s="83">
        <f t="shared" si="4"/>
        <v>40000</v>
      </c>
      <c r="K49" s="73">
        <v>0</v>
      </c>
      <c r="L49" s="42">
        <f t="shared" si="2"/>
        <v>0</v>
      </c>
    </row>
    <row r="50" spans="1:12" s="11" customFormat="1" ht="36" customHeight="1">
      <c r="A50" s="80" t="s">
        <v>53</v>
      </c>
      <c r="B50" s="100">
        <v>80110</v>
      </c>
      <c r="C50" s="103">
        <v>6210</v>
      </c>
      <c r="D50" s="104" t="s">
        <v>54</v>
      </c>
      <c r="E50" s="68">
        <v>2008</v>
      </c>
      <c r="F50" s="68">
        <v>2008</v>
      </c>
      <c r="G50" s="82" t="s">
        <v>52</v>
      </c>
      <c r="H50" s="83">
        <v>24000</v>
      </c>
      <c r="I50" s="83"/>
      <c r="J50" s="83">
        <f t="shared" si="4"/>
        <v>24000</v>
      </c>
      <c r="K50" s="65">
        <v>0</v>
      </c>
      <c r="L50" s="42">
        <f t="shared" si="2"/>
        <v>0</v>
      </c>
    </row>
    <row r="51" spans="1:12" s="19" customFormat="1" ht="37.5" customHeight="1" thickBot="1">
      <c r="A51" s="105">
        <v>29</v>
      </c>
      <c r="B51" s="113">
        <v>80110</v>
      </c>
      <c r="C51" s="106">
        <v>6210</v>
      </c>
      <c r="D51" s="154" t="s">
        <v>55</v>
      </c>
      <c r="E51" s="107">
        <v>2008</v>
      </c>
      <c r="F51" s="107">
        <v>2008</v>
      </c>
      <c r="G51" s="95" t="s">
        <v>56</v>
      </c>
      <c r="H51" s="108">
        <v>30000</v>
      </c>
      <c r="I51" s="108"/>
      <c r="J51" s="89">
        <f t="shared" si="4"/>
        <v>30000</v>
      </c>
      <c r="K51" s="109">
        <v>0</v>
      </c>
      <c r="L51" s="79">
        <f>K51*100/J51</f>
        <v>0</v>
      </c>
    </row>
    <row r="52" spans="1:12" s="10" customFormat="1" ht="13.5" thickBot="1">
      <c r="A52" s="150">
        <v>1</v>
      </c>
      <c r="B52" s="151">
        <v>2</v>
      </c>
      <c r="C52" s="151">
        <v>3</v>
      </c>
      <c r="D52" s="151">
        <v>4</v>
      </c>
      <c r="E52" s="151">
        <v>5</v>
      </c>
      <c r="F52" s="151">
        <v>6</v>
      </c>
      <c r="G52" s="152">
        <v>7</v>
      </c>
      <c r="H52" s="151">
        <v>8</v>
      </c>
      <c r="I52" s="151">
        <v>9</v>
      </c>
      <c r="J52" s="151">
        <v>10</v>
      </c>
      <c r="K52" s="152">
        <v>11</v>
      </c>
      <c r="L52" s="153">
        <v>12</v>
      </c>
    </row>
    <row r="53" spans="1:12" s="19" customFormat="1" ht="15.75">
      <c r="A53" s="159" t="s">
        <v>57</v>
      </c>
      <c r="B53" s="160"/>
      <c r="C53" s="160"/>
      <c r="D53" s="160"/>
      <c r="E53" s="160"/>
      <c r="F53" s="160"/>
      <c r="G53" s="160"/>
      <c r="H53" s="110">
        <f>SUM(H54)</f>
        <v>40000</v>
      </c>
      <c r="I53" s="110">
        <f>SUM(I54)</f>
        <v>0</v>
      </c>
      <c r="J53" s="110">
        <f>SUM(J54)</f>
        <v>40000</v>
      </c>
      <c r="K53" s="111">
        <f>SUM(K54)</f>
        <v>6588</v>
      </c>
      <c r="L53" s="32">
        <f t="shared" si="2"/>
        <v>16.47</v>
      </c>
    </row>
    <row r="54" spans="1:12" s="19" customFormat="1" ht="31.5" customHeight="1" thickBot="1">
      <c r="A54" s="112">
        <v>30</v>
      </c>
      <c r="B54" s="113">
        <v>85219</v>
      </c>
      <c r="C54" s="114">
        <v>6060</v>
      </c>
      <c r="D54" s="94" t="s">
        <v>58</v>
      </c>
      <c r="E54" s="75">
        <v>2008</v>
      </c>
      <c r="F54" s="75">
        <v>2008</v>
      </c>
      <c r="G54" s="95" t="s">
        <v>59</v>
      </c>
      <c r="H54" s="89">
        <v>40000</v>
      </c>
      <c r="I54" s="89"/>
      <c r="J54" s="89">
        <f t="shared" si="4"/>
        <v>40000</v>
      </c>
      <c r="K54" s="115">
        <v>6588</v>
      </c>
      <c r="L54" s="79">
        <f>K54*100/J54</f>
        <v>16.47</v>
      </c>
    </row>
    <row r="55" spans="1:12" s="10" customFormat="1" ht="15.75">
      <c r="A55" s="159" t="s">
        <v>176</v>
      </c>
      <c r="B55" s="160"/>
      <c r="C55" s="160"/>
      <c r="D55" s="160"/>
      <c r="E55" s="160"/>
      <c r="F55" s="160"/>
      <c r="G55" s="160"/>
      <c r="H55" s="50">
        <f>SUM(H56:H76,H78:H102,H104:H118)</f>
        <v>13141266</v>
      </c>
      <c r="I55" s="50">
        <f>SUM(I56:I76,I78:I102,I104:I118)</f>
        <v>1138501</v>
      </c>
      <c r="J55" s="50">
        <f>SUM(J56:J76,J78:J102,J104:J118)</f>
        <v>14279767</v>
      </c>
      <c r="K55" s="51">
        <f>SUM(K56:K76,K78:K102,K104:K118)</f>
        <v>5288171.03</v>
      </c>
      <c r="L55" s="32">
        <f aca="true" t="shared" si="5" ref="L55:L120">K55*100/J55</f>
        <v>37.03</v>
      </c>
    </row>
    <row r="56" spans="1:12" s="19" customFormat="1" ht="31.5" customHeight="1">
      <c r="A56" s="52">
        <v>31</v>
      </c>
      <c r="B56" s="68">
        <v>90001</v>
      </c>
      <c r="C56" s="34">
        <v>6050</v>
      </c>
      <c r="D56" s="71" t="s">
        <v>60</v>
      </c>
      <c r="E56" s="68">
        <v>2000</v>
      </c>
      <c r="F56" s="68">
        <v>2008</v>
      </c>
      <c r="G56" s="116" t="s">
        <v>166</v>
      </c>
      <c r="H56" s="117">
        <v>3515266</v>
      </c>
      <c r="I56" s="39"/>
      <c r="J56" s="39">
        <f>SUM(H56:I56)</f>
        <v>3515266</v>
      </c>
      <c r="K56" s="41">
        <v>3515265.3</v>
      </c>
      <c r="L56" s="42">
        <f t="shared" si="5"/>
        <v>100</v>
      </c>
    </row>
    <row r="57" spans="1:12" s="19" customFormat="1" ht="31.5" customHeight="1">
      <c r="A57" s="52">
        <v>32</v>
      </c>
      <c r="B57" s="68">
        <v>90001</v>
      </c>
      <c r="C57" s="118">
        <v>6050</v>
      </c>
      <c r="D57" s="59" t="s">
        <v>61</v>
      </c>
      <c r="E57" s="119">
        <v>2008</v>
      </c>
      <c r="F57" s="119">
        <v>2008</v>
      </c>
      <c r="G57" s="45" t="s">
        <v>175</v>
      </c>
      <c r="H57" s="120">
        <v>400000</v>
      </c>
      <c r="I57" s="39"/>
      <c r="J57" s="39">
        <f>SUM(H57:I57)</f>
        <v>400000</v>
      </c>
      <c r="K57" s="41">
        <v>44364.75</v>
      </c>
      <c r="L57" s="42">
        <f t="shared" si="5"/>
        <v>11.09</v>
      </c>
    </row>
    <row r="58" spans="1:12" s="21" customFormat="1" ht="31.5" customHeight="1">
      <c r="A58" s="52">
        <v>33</v>
      </c>
      <c r="B58" s="68">
        <v>90001</v>
      </c>
      <c r="C58" s="34">
        <v>6050</v>
      </c>
      <c r="D58" s="71" t="s">
        <v>62</v>
      </c>
      <c r="E58" s="67">
        <v>2008</v>
      </c>
      <c r="F58" s="67">
        <v>2010</v>
      </c>
      <c r="G58" s="116" t="s">
        <v>175</v>
      </c>
      <c r="H58" s="120">
        <v>15000</v>
      </c>
      <c r="I58" s="39"/>
      <c r="J58" s="39">
        <f>SUM(H58:I58)</f>
        <v>15000</v>
      </c>
      <c r="K58" s="41">
        <v>749.17</v>
      </c>
      <c r="L58" s="42">
        <f t="shared" si="5"/>
        <v>4.99</v>
      </c>
    </row>
    <row r="59" spans="1:12" s="19" customFormat="1" ht="47.25" customHeight="1">
      <c r="A59" s="52">
        <v>34</v>
      </c>
      <c r="B59" s="68">
        <v>90001</v>
      </c>
      <c r="C59" s="37" t="s">
        <v>63</v>
      </c>
      <c r="D59" s="59" t="s">
        <v>64</v>
      </c>
      <c r="E59" s="67">
        <v>2008</v>
      </c>
      <c r="F59" s="67">
        <v>2008</v>
      </c>
      <c r="G59" s="45" t="s">
        <v>166</v>
      </c>
      <c r="H59" s="62">
        <v>628000</v>
      </c>
      <c r="I59" s="39"/>
      <c r="J59" s="121">
        <f>SUM(H59:I59)</f>
        <v>628000</v>
      </c>
      <c r="K59" s="41">
        <v>15845.36</v>
      </c>
      <c r="L59" s="42">
        <f t="shared" si="5"/>
        <v>2.52</v>
      </c>
    </row>
    <row r="60" spans="1:12" s="9" customFormat="1" ht="31.5" customHeight="1">
      <c r="A60" s="52">
        <v>35</v>
      </c>
      <c r="B60" s="67">
        <v>90001</v>
      </c>
      <c r="C60" s="34">
        <v>6050</v>
      </c>
      <c r="D60" s="64" t="s">
        <v>65</v>
      </c>
      <c r="E60" s="68">
        <v>2008</v>
      </c>
      <c r="F60" s="68">
        <v>2009</v>
      </c>
      <c r="G60" s="116" t="s">
        <v>175</v>
      </c>
      <c r="H60" s="62">
        <v>50000</v>
      </c>
      <c r="I60" s="122"/>
      <c r="J60" s="121">
        <f aca="true" t="shared" si="6" ref="J60:J117">SUM(H60:I60)</f>
        <v>50000</v>
      </c>
      <c r="K60" s="41">
        <v>0</v>
      </c>
      <c r="L60" s="42">
        <f t="shared" si="5"/>
        <v>0</v>
      </c>
    </row>
    <row r="61" spans="1:12" s="9" customFormat="1" ht="46.5" customHeight="1">
      <c r="A61" s="52">
        <v>36</v>
      </c>
      <c r="B61" s="67">
        <v>90001</v>
      </c>
      <c r="C61" s="34">
        <v>6050</v>
      </c>
      <c r="D61" s="64" t="s">
        <v>66</v>
      </c>
      <c r="E61" s="68">
        <v>2008</v>
      </c>
      <c r="F61" s="68">
        <v>2009</v>
      </c>
      <c r="G61" s="116" t="s">
        <v>175</v>
      </c>
      <c r="H61" s="62">
        <v>15000</v>
      </c>
      <c r="I61" s="122"/>
      <c r="J61" s="121">
        <f t="shared" si="6"/>
        <v>15000</v>
      </c>
      <c r="K61" s="41">
        <v>0</v>
      </c>
      <c r="L61" s="42">
        <f t="shared" si="5"/>
        <v>0</v>
      </c>
    </row>
    <row r="62" spans="1:12" s="9" customFormat="1" ht="47.25" customHeight="1">
      <c r="A62" s="52">
        <v>37</v>
      </c>
      <c r="B62" s="68">
        <v>90001</v>
      </c>
      <c r="C62" s="34" t="s">
        <v>67</v>
      </c>
      <c r="D62" s="59" t="s">
        <v>183</v>
      </c>
      <c r="E62" s="68">
        <v>2007</v>
      </c>
      <c r="F62" s="68">
        <v>2009</v>
      </c>
      <c r="G62" s="45" t="s">
        <v>175</v>
      </c>
      <c r="H62" s="62">
        <v>1265000</v>
      </c>
      <c r="I62" s="122"/>
      <c r="J62" s="121">
        <f t="shared" si="6"/>
        <v>1265000</v>
      </c>
      <c r="K62" s="41">
        <v>0</v>
      </c>
      <c r="L62" s="42">
        <f t="shared" si="5"/>
        <v>0</v>
      </c>
    </row>
    <row r="63" spans="1:12" s="9" customFormat="1" ht="47.25" customHeight="1">
      <c r="A63" s="52" t="s">
        <v>68</v>
      </c>
      <c r="B63" s="68">
        <v>90001</v>
      </c>
      <c r="C63" s="34">
        <v>6050</v>
      </c>
      <c r="D63" s="59" t="s">
        <v>69</v>
      </c>
      <c r="E63" s="68">
        <v>2008</v>
      </c>
      <c r="F63" s="68">
        <v>2012</v>
      </c>
      <c r="G63" s="45" t="s">
        <v>175</v>
      </c>
      <c r="H63" s="62">
        <v>70000</v>
      </c>
      <c r="I63" s="122"/>
      <c r="J63" s="121">
        <f t="shared" si="6"/>
        <v>70000</v>
      </c>
      <c r="K63" s="41">
        <v>0</v>
      </c>
      <c r="L63" s="42">
        <f t="shared" si="5"/>
        <v>0</v>
      </c>
    </row>
    <row r="64" spans="1:12" s="9" customFormat="1" ht="31.5" customHeight="1">
      <c r="A64" s="52" t="s">
        <v>70</v>
      </c>
      <c r="B64" s="68">
        <v>90001</v>
      </c>
      <c r="C64" s="34">
        <v>6050</v>
      </c>
      <c r="D64" s="59" t="s">
        <v>71</v>
      </c>
      <c r="E64" s="68">
        <v>2008</v>
      </c>
      <c r="F64" s="68">
        <v>2009</v>
      </c>
      <c r="G64" s="45" t="s">
        <v>175</v>
      </c>
      <c r="H64" s="62">
        <v>50000</v>
      </c>
      <c r="I64" s="122"/>
      <c r="J64" s="121">
        <f t="shared" si="6"/>
        <v>50000</v>
      </c>
      <c r="K64" s="123">
        <v>0</v>
      </c>
      <c r="L64" s="42">
        <f t="shared" si="5"/>
        <v>0</v>
      </c>
    </row>
    <row r="65" spans="1:12" s="9" customFormat="1" ht="47.25" customHeight="1">
      <c r="A65" s="52" t="s">
        <v>72</v>
      </c>
      <c r="B65" s="68">
        <v>90002</v>
      </c>
      <c r="C65" s="34" t="s">
        <v>63</v>
      </c>
      <c r="D65" s="59" t="s">
        <v>73</v>
      </c>
      <c r="E65" s="68">
        <v>2008</v>
      </c>
      <c r="F65" s="68">
        <v>2010</v>
      </c>
      <c r="G65" s="45" t="s">
        <v>175</v>
      </c>
      <c r="H65" s="62">
        <v>1000000</v>
      </c>
      <c r="I65" s="122"/>
      <c r="J65" s="121">
        <f t="shared" si="6"/>
        <v>1000000</v>
      </c>
      <c r="K65" s="41">
        <v>0</v>
      </c>
      <c r="L65" s="42">
        <f t="shared" si="5"/>
        <v>0</v>
      </c>
    </row>
    <row r="66" spans="1:12" s="9" customFormat="1" ht="31.5" customHeight="1">
      <c r="A66" s="52">
        <v>41</v>
      </c>
      <c r="B66" s="67">
        <v>90011</v>
      </c>
      <c r="C66" s="103">
        <v>6110</v>
      </c>
      <c r="D66" s="124" t="s">
        <v>200</v>
      </c>
      <c r="E66" s="68">
        <v>2008</v>
      </c>
      <c r="F66" s="68">
        <v>2008</v>
      </c>
      <c r="G66" s="116" t="s">
        <v>74</v>
      </c>
      <c r="H66" s="39"/>
      <c r="I66" s="122">
        <v>120000</v>
      </c>
      <c r="J66" s="121">
        <f t="shared" si="6"/>
        <v>120000</v>
      </c>
      <c r="K66" s="125">
        <v>43194.12</v>
      </c>
      <c r="L66" s="42">
        <f t="shared" si="5"/>
        <v>36</v>
      </c>
    </row>
    <row r="67" spans="1:12" s="9" customFormat="1" ht="42" customHeight="1">
      <c r="A67" s="52">
        <v>42</v>
      </c>
      <c r="B67" s="68">
        <v>90011</v>
      </c>
      <c r="C67" s="34">
        <v>6110</v>
      </c>
      <c r="D67" s="71" t="s">
        <v>75</v>
      </c>
      <c r="E67" s="68">
        <v>2008</v>
      </c>
      <c r="F67" s="68">
        <v>2008</v>
      </c>
      <c r="G67" s="45" t="s">
        <v>166</v>
      </c>
      <c r="H67" s="62"/>
      <c r="I67" s="122">
        <v>25000</v>
      </c>
      <c r="J67" s="121">
        <f t="shared" si="6"/>
        <v>25000</v>
      </c>
      <c r="K67" s="125">
        <v>25000</v>
      </c>
      <c r="L67" s="42">
        <f t="shared" si="5"/>
        <v>100</v>
      </c>
    </row>
    <row r="68" spans="1:12" s="9" customFormat="1" ht="31.5" customHeight="1">
      <c r="A68" s="52">
        <v>43</v>
      </c>
      <c r="B68" s="67">
        <v>90011</v>
      </c>
      <c r="C68" s="103">
        <v>6110</v>
      </c>
      <c r="D68" s="69" t="s">
        <v>76</v>
      </c>
      <c r="E68" s="68">
        <v>2008</v>
      </c>
      <c r="F68" s="68">
        <v>2008</v>
      </c>
      <c r="G68" s="82" t="s">
        <v>166</v>
      </c>
      <c r="H68" s="39"/>
      <c r="I68" s="122">
        <v>2805</v>
      </c>
      <c r="J68" s="121">
        <f t="shared" si="6"/>
        <v>2805</v>
      </c>
      <c r="K68" s="125">
        <v>0</v>
      </c>
      <c r="L68" s="42">
        <f t="shared" si="5"/>
        <v>0</v>
      </c>
    </row>
    <row r="69" spans="1:12" s="9" customFormat="1" ht="31.5" customHeight="1">
      <c r="A69" s="52">
        <v>44</v>
      </c>
      <c r="B69" s="68">
        <v>90011</v>
      </c>
      <c r="C69" s="103">
        <v>6110</v>
      </c>
      <c r="D69" s="71" t="s">
        <v>77</v>
      </c>
      <c r="E69" s="68">
        <v>2008</v>
      </c>
      <c r="F69" s="68">
        <v>2008</v>
      </c>
      <c r="G69" s="45" t="s">
        <v>166</v>
      </c>
      <c r="H69" s="39"/>
      <c r="I69" s="122">
        <v>3500</v>
      </c>
      <c r="J69" s="121">
        <f t="shared" si="6"/>
        <v>3500</v>
      </c>
      <c r="K69" s="125">
        <v>0</v>
      </c>
      <c r="L69" s="42">
        <f t="shared" si="5"/>
        <v>0</v>
      </c>
    </row>
    <row r="70" spans="1:12" s="9" customFormat="1" ht="31.5" customHeight="1">
      <c r="A70" s="52">
        <v>45</v>
      </c>
      <c r="B70" s="67">
        <v>90011</v>
      </c>
      <c r="C70" s="103">
        <v>6110</v>
      </c>
      <c r="D70" s="69" t="s">
        <v>78</v>
      </c>
      <c r="E70" s="68">
        <v>2008</v>
      </c>
      <c r="F70" s="68">
        <v>2008</v>
      </c>
      <c r="G70" s="116" t="s">
        <v>166</v>
      </c>
      <c r="H70" s="39"/>
      <c r="I70" s="122">
        <v>18460</v>
      </c>
      <c r="J70" s="121">
        <f t="shared" si="6"/>
        <v>18460</v>
      </c>
      <c r="K70" s="41">
        <v>18460</v>
      </c>
      <c r="L70" s="42">
        <f t="shared" si="5"/>
        <v>100</v>
      </c>
    </row>
    <row r="71" spans="1:12" s="9" customFormat="1" ht="31.5" customHeight="1">
      <c r="A71" s="52">
        <v>46</v>
      </c>
      <c r="B71" s="68">
        <v>90011</v>
      </c>
      <c r="C71" s="103">
        <v>6110</v>
      </c>
      <c r="D71" s="71" t="s">
        <v>79</v>
      </c>
      <c r="E71" s="68">
        <v>2008</v>
      </c>
      <c r="F71" s="68">
        <v>2008</v>
      </c>
      <c r="G71" s="102" t="s">
        <v>166</v>
      </c>
      <c r="H71" s="39"/>
      <c r="I71" s="122">
        <v>4000</v>
      </c>
      <c r="J71" s="121">
        <f t="shared" si="6"/>
        <v>4000</v>
      </c>
      <c r="K71" s="41">
        <v>0</v>
      </c>
      <c r="L71" s="42">
        <f t="shared" si="5"/>
        <v>0</v>
      </c>
    </row>
    <row r="72" spans="1:12" s="9" customFormat="1" ht="42.75" customHeight="1">
      <c r="A72" s="52">
        <v>47</v>
      </c>
      <c r="B72" s="126">
        <v>90011</v>
      </c>
      <c r="C72" s="103">
        <v>6110</v>
      </c>
      <c r="D72" s="127" t="s">
        <v>80</v>
      </c>
      <c r="E72" s="68">
        <v>2008</v>
      </c>
      <c r="F72" s="68">
        <v>2008</v>
      </c>
      <c r="G72" s="116" t="s">
        <v>166</v>
      </c>
      <c r="H72" s="39"/>
      <c r="I72" s="39">
        <v>70000</v>
      </c>
      <c r="J72" s="39">
        <f t="shared" si="6"/>
        <v>70000</v>
      </c>
      <c r="K72" s="41">
        <v>70000</v>
      </c>
      <c r="L72" s="42">
        <f t="shared" si="5"/>
        <v>100</v>
      </c>
    </row>
    <row r="73" spans="1:12" s="16" customFormat="1" ht="31.5" customHeight="1">
      <c r="A73" s="52">
        <v>48</v>
      </c>
      <c r="B73" s="67">
        <v>90011</v>
      </c>
      <c r="C73" s="103">
        <v>6110</v>
      </c>
      <c r="D73" s="69" t="s">
        <v>81</v>
      </c>
      <c r="E73" s="68">
        <v>2008</v>
      </c>
      <c r="F73" s="68">
        <v>2008</v>
      </c>
      <c r="G73" s="116" t="s">
        <v>166</v>
      </c>
      <c r="H73" s="39"/>
      <c r="I73" s="39">
        <v>8000</v>
      </c>
      <c r="J73" s="39">
        <f t="shared" si="6"/>
        <v>8000</v>
      </c>
      <c r="K73" s="41">
        <v>0</v>
      </c>
      <c r="L73" s="42">
        <f t="shared" si="5"/>
        <v>0</v>
      </c>
    </row>
    <row r="74" spans="1:12" s="19" customFormat="1" ht="31.5" customHeight="1">
      <c r="A74" s="52">
        <v>49</v>
      </c>
      <c r="B74" s="67">
        <v>90011</v>
      </c>
      <c r="C74" s="103">
        <v>6110</v>
      </c>
      <c r="D74" s="69" t="s">
        <v>82</v>
      </c>
      <c r="E74" s="68">
        <v>2008</v>
      </c>
      <c r="F74" s="68">
        <v>2008</v>
      </c>
      <c r="G74" s="82" t="s">
        <v>166</v>
      </c>
      <c r="H74" s="39"/>
      <c r="I74" s="39">
        <v>7500</v>
      </c>
      <c r="J74" s="39">
        <f t="shared" si="6"/>
        <v>7500</v>
      </c>
      <c r="K74" s="41">
        <v>0</v>
      </c>
      <c r="L74" s="42">
        <f t="shared" si="5"/>
        <v>0</v>
      </c>
    </row>
    <row r="75" spans="1:12" s="21" customFormat="1" ht="31.5" customHeight="1">
      <c r="A75" s="33">
        <v>50</v>
      </c>
      <c r="B75" s="68">
        <v>90011</v>
      </c>
      <c r="C75" s="37">
        <v>6110</v>
      </c>
      <c r="D75" s="71" t="s">
        <v>83</v>
      </c>
      <c r="E75" s="68">
        <v>2008</v>
      </c>
      <c r="F75" s="68">
        <v>2008</v>
      </c>
      <c r="G75" s="45" t="s">
        <v>166</v>
      </c>
      <c r="H75" s="40"/>
      <c r="I75" s="40">
        <v>22500</v>
      </c>
      <c r="J75" s="40">
        <f t="shared" si="6"/>
        <v>22500</v>
      </c>
      <c r="K75" s="57">
        <v>0</v>
      </c>
      <c r="L75" s="42">
        <f t="shared" si="5"/>
        <v>0</v>
      </c>
    </row>
    <row r="76" spans="1:12" s="21" customFormat="1" ht="31.5" customHeight="1" thickBot="1">
      <c r="A76" s="74">
        <v>51</v>
      </c>
      <c r="B76" s="75">
        <v>90011</v>
      </c>
      <c r="C76" s="75">
        <v>6110</v>
      </c>
      <c r="D76" s="94" t="s">
        <v>84</v>
      </c>
      <c r="E76" s="75">
        <v>2008</v>
      </c>
      <c r="F76" s="75">
        <v>2008</v>
      </c>
      <c r="G76" s="95" t="s">
        <v>166</v>
      </c>
      <c r="H76" s="48"/>
      <c r="I76" s="48">
        <v>12500</v>
      </c>
      <c r="J76" s="48">
        <f t="shared" si="6"/>
        <v>12500</v>
      </c>
      <c r="K76" s="78">
        <v>0</v>
      </c>
      <c r="L76" s="79">
        <f t="shared" si="5"/>
        <v>0</v>
      </c>
    </row>
    <row r="77" spans="1:12" s="10" customFormat="1" ht="13.5" thickBot="1">
      <c r="A77" s="150">
        <v>1</v>
      </c>
      <c r="B77" s="151">
        <v>2</v>
      </c>
      <c r="C77" s="151">
        <v>3</v>
      </c>
      <c r="D77" s="151">
        <v>4</v>
      </c>
      <c r="E77" s="151">
        <v>5</v>
      </c>
      <c r="F77" s="151">
        <v>6</v>
      </c>
      <c r="G77" s="152">
        <v>7</v>
      </c>
      <c r="H77" s="151">
        <v>8</v>
      </c>
      <c r="I77" s="151">
        <v>9</v>
      </c>
      <c r="J77" s="151">
        <v>10</v>
      </c>
      <c r="K77" s="152">
        <v>11</v>
      </c>
      <c r="L77" s="153">
        <v>12</v>
      </c>
    </row>
    <row r="78" spans="1:12" s="21" customFormat="1" ht="31.5" customHeight="1">
      <c r="A78" s="33">
        <v>52</v>
      </c>
      <c r="B78" s="67">
        <v>90011</v>
      </c>
      <c r="C78" s="37">
        <v>6110</v>
      </c>
      <c r="D78" s="69" t="s">
        <v>85</v>
      </c>
      <c r="E78" s="68">
        <v>2008</v>
      </c>
      <c r="F78" s="68">
        <v>2008</v>
      </c>
      <c r="G78" s="116" t="s">
        <v>166</v>
      </c>
      <c r="H78" s="40"/>
      <c r="I78" s="40">
        <v>5250</v>
      </c>
      <c r="J78" s="40">
        <f t="shared" si="6"/>
        <v>5250</v>
      </c>
      <c r="K78" s="73">
        <v>0</v>
      </c>
      <c r="L78" s="42">
        <f t="shared" si="5"/>
        <v>0</v>
      </c>
    </row>
    <row r="79" spans="1:12" s="21" customFormat="1" ht="31.5" customHeight="1">
      <c r="A79" s="33">
        <v>53</v>
      </c>
      <c r="B79" s="67">
        <v>90011</v>
      </c>
      <c r="C79" s="37">
        <v>6110</v>
      </c>
      <c r="D79" s="69" t="s">
        <v>86</v>
      </c>
      <c r="E79" s="68">
        <v>2008</v>
      </c>
      <c r="F79" s="68">
        <v>2008</v>
      </c>
      <c r="G79" s="116" t="s">
        <v>166</v>
      </c>
      <c r="H79" s="40"/>
      <c r="I79" s="40">
        <v>12000</v>
      </c>
      <c r="J79" s="40">
        <f t="shared" si="6"/>
        <v>12000</v>
      </c>
      <c r="K79" s="73">
        <v>0</v>
      </c>
      <c r="L79" s="42">
        <f t="shared" si="5"/>
        <v>0</v>
      </c>
    </row>
    <row r="80" spans="1:12" s="21" customFormat="1" ht="31.5" customHeight="1">
      <c r="A80" s="33">
        <v>54</v>
      </c>
      <c r="B80" s="67">
        <v>90011</v>
      </c>
      <c r="C80" s="37">
        <v>6110</v>
      </c>
      <c r="D80" s="69" t="s">
        <v>87</v>
      </c>
      <c r="E80" s="68">
        <v>2008</v>
      </c>
      <c r="F80" s="68">
        <v>2008</v>
      </c>
      <c r="G80" s="116" t="s">
        <v>166</v>
      </c>
      <c r="H80" s="40"/>
      <c r="I80" s="40">
        <v>10550</v>
      </c>
      <c r="J80" s="40">
        <f t="shared" si="6"/>
        <v>10550</v>
      </c>
      <c r="K80" s="73">
        <v>0</v>
      </c>
      <c r="L80" s="42">
        <f t="shared" si="5"/>
        <v>0</v>
      </c>
    </row>
    <row r="81" spans="1:12" s="21" customFormat="1" ht="31.5" customHeight="1">
      <c r="A81" s="33">
        <v>55</v>
      </c>
      <c r="B81" s="67">
        <v>90011</v>
      </c>
      <c r="C81" s="37">
        <v>6110</v>
      </c>
      <c r="D81" s="69" t="s">
        <v>88</v>
      </c>
      <c r="E81" s="68">
        <v>2008</v>
      </c>
      <c r="F81" s="68">
        <v>2008</v>
      </c>
      <c r="G81" s="82" t="s">
        <v>166</v>
      </c>
      <c r="H81" s="40"/>
      <c r="I81" s="40">
        <v>9000</v>
      </c>
      <c r="J81" s="40">
        <f t="shared" si="6"/>
        <v>9000</v>
      </c>
      <c r="K81" s="73">
        <v>0</v>
      </c>
      <c r="L81" s="42">
        <f t="shared" si="5"/>
        <v>0</v>
      </c>
    </row>
    <row r="82" spans="1:12" s="21" customFormat="1" ht="42" customHeight="1">
      <c r="A82" s="33">
        <v>56</v>
      </c>
      <c r="B82" s="68">
        <v>90011</v>
      </c>
      <c r="C82" s="37">
        <v>6110</v>
      </c>
      <c r="D82" s="71" t="s">
        <v>89</v>
      </c>
      <c r="E82" s="68">
        <v>2008</v>
      </c>
      <c r="F82" s="68">
        <v>2008</v>
      </c>
      <c r="G82" s="45" t="s">
        <v>166</v>
      </c>
      <c r="H82" s="40"/>
      <c r="I82" s="40">
        <v>30000</v>
      </c>
      <c r="J82" s="40">
        <f t="shared" si="6"/>
        <v>30000</v>
      </c>
      <c r="K82" s="73">
        <v>0</v>
      </c>
      <c r="L82" s="42">
        <f t="shared" si="5"/>
        <v>0</v>
      </c>
    </row>
    <row r="83" spans="1:12" s="21" customFormat="1" ht="31.5" customHeight="1">
      <c r="A83" s="33">
        <v>57</v>
      </c>
      <c r="B83" s="67">
        <v>90011</v>
      </c>
      <c r="C83" s="37">
        <v>6110</v>
      </c>
      <c r="D83" s="69" t="s">
        <v>90</v>
      </c>
      <c r="E83" s="68">
        <v>2008</v>
      </c>
      <c r="F83" s="68">
        <v>2008</v>
      </c>
      <c r="G83" s="82" t="s">
        <v>166</v>
      </c>
      <c r="H83" s="40"/>
      <c r="I83" s="40">
        <v>13500</v>
      </c>
      <c r="J83" s="40">
        <f t="shared" si="6"/>
        <v>13500</v>
      </c>
      <c r="K83" s="73">
        <v>0</v>
      </c>
      <c r="L83" s="42">
        <f t="shared" si="5"/>
        <v>0</v>
      </c>
    </row>
    <row r="84" spans="1:12" s="21" customFormat="1" ht="31.5" customHeight="1">
      <c r="A84" s="33">
        <v>58</v>
      </c>
      <c r="B84" s="68">
        <v>90011</v>
      </c>
      <c r="C84" s="37">
        <v>6110</v>
      </c>
      <c r="D84" s="71" t="s">
        <v>91</v>
      </c>
      <c r="E84" s="68">
        <v>2008</v>
      </c>
      <c r="F84" s="68">
        <v>2008</v>
      </c>
      <c r="G84" s="45" t="s">
        <v>175</v>
      </c>
      <c r="H84" s="40"/>
      <c r="I84" s="40">
        <v>14000</v>
      </c>
      <c r="J84" s="40">
        <f t="shared" si="6"/>
        <v>14000</v>
      </c>
      <c r="K84" s="73">
        <v>0</v>
      </c>
      <c r="L84" s="42">
        <f t="shared" si="5"/>
        <v>0</v>
      </c>
    </row>
    <row r="85" spans="1:12" s="21" customFormat="1" ht="31.5" customHeight="1">
      <c r="A85" s="33">
        <v>59</v>
      </c>
      <c r="B85" s="67">
        <v>90011</v>
      </c>
      <c r="C85" s="37">
        <v>6110</v>
      </c>
      <c r="D85" s="69" t="s">
        <v>92</v>
      </c>
      <c r="E85" s="68">
        <v>2008</v>
      </c>
      <c r="F85" s="68">
        <v>2008</v>
      </c>
      <c r="G85" s="116" t="s">
        <v>175</v>
      </c>
      <c r="H85" s="40"/>
      <c r="I85" s="40">
        <v>17270</v>
      </c>
      <c r="J85" s="40">
        <f t="shared" si="6"/>
        <v>17270</v>
      </c>
      <c r="K85" s="73">
        <v>0</v>
      </c>
      <c r="L85" s="42">
        <f t="shared" si="5"/>
        <v>0</v>
      </c>
    </row>
    <row r="86" spans="1:12" s="21" customFormat="1" ht="31.5" customHeight="1">
      <c r="A86" s="33">
        <v>60</v>
      </c>
      <c r="B86" s="67">
        <v>90011</v>
      </c>
      <c r="C86" s="37">
        <v>6110</v>
      </c>
      <c r="D86" s="69" t="s">
        <v>93</v>
      </c>
      <c r="E86" s="68">
        <v>2008</v>
      </c>
      <c r="F86" s="68">
        <v>2008</v>
      </c>
      <c r="G86" s="116" t="s">
        <v>175</v>
      </c>
      <c r="H86" s="40"/>
      <c r="I86" s="40">
        <v>3256</v>
      </c>
      <c r="J86" s="40">
        <f t="shared" si="6"/>
        <v>3256</v>
      </c>
      <c r="K86" s="73">
        <v>3256</v>
      </c>
      <c r="L86" s="42">
        <f t="shared" si="5"/>
        <v>100</v>
      </c>
    </row>
    <row r="87" spans="1:12" s="21" customFormat="1" ht="31.5" customHeight="1">
      <c r="A87" s="33">
        <v>61</v>
      </c>
      <c r="B87" s="68">
        <v>90011</v>
      </c>
      <c r="C87" s="37">
        <v>6110</v>
      </c>
      <c r="D87" s="71" t="s">
        <v>94</v>
      </c>
      <c r="E87" s="68">
        <v>2008</v>
      </c>
      <c r="F87" s="68">
        <v>2008</v>
      </c>
      <c r="G87" s="45" t="s">
        <v>166</v>
      </c>
      <c r="H87" s="40"/>
      <c r="I87" s="40">
        <v>4500</v>
      </c>
      <c r="J87" s="40">
        <f t="shared" si="6"/>
        <v>4500</v>
      </c>
      <c r="K87" s="73">
        <v>0</v>
      </c>
      <c r="L87" s="42">
        <f t="shared" si="5"/>
        <v>0</v>
      </c>
    </row>
    <row r="88" spans="1:12" s="21" customFormat="1" ht="31.5" customHeight="1">
      <c r="A88" s="33">
        <v>62</v>
      </c>
      <c r="B88" s="68">
        <v>90011</v>
      </c>
      <c r="C88" s="37">
        <v>6110</v>
      </c>
      <c r="D88" s="71" t="s">
        <v>95</v>
      </c>
      <c r="E88" s="68">
        <v>2008</v>
      </c>
      <c r="F88" s="68">
        <v>2008</v>
      </c>
      <c r="G88" s="45" t="s">
        <v>166</v>
      </c>
      <c r="H88" s="40"/>
      <c r="I88" s="40">
        <v>4200</v>
      </c>
      <c r="J88" s="40">
        <f t="shared" si="6"/>
        <v>4200</v>
      </c>
      <c r="K88" s="73">
        <v>0</v>
      </c>
      <c r="L88" s="42">
        <f t="shared" si="5"/>
        <v>0</v>
      </c>
    </row>
    <row r="89" spans="1:12" s="21" customFormat="1" ht="31.5" customHeight="1">
      <c r="A89" s="33">
        <v>63</v>
      </c>
      <c r="B89" s="68">
        <v>90011</v>
      </c>
      <c r="C89" s="37">
        <v>6110</v>
      </c>
      <c r="D89" s="71" t="s">
        <v>96</v>
      </c>
      <c r="E89" s="68">
        <v>2008</v>
      </c>
      <c r="F89" s="68">
        <v>2008</v>
      </c>
      <c r="G89" s="45" t="s">
        <v>166</v>
      </c>
      <c r="H89" s="40"/>
      <c r="I89" s="40">
        <v>5060</v>
      </c>
      <c r="J89" s="40">
        <f t="shared" si="6"/>
        <v>5060</v>
      </c>
      <c r="K89" s="73">
        <v>0</v>
      </c>
      <c r="L89" s="42">
        <f t="shared" si="5"/>
        <v>0</v>
      </c>
    </row>
    <row r="90" spans="1:12" s="21" customFormat="1" ht="31.5" customHeight="1">
      <c r="A90" s="33">
        <v>64</v>
      </c>
      <c r="B90" s="68">
        <v>90011</v>
      </c>
      <c r="C90" s="37">
        <v>6110</v>
      </c>
      <c r="D90" s="71" t="s">
        <v>97</v>
      </c>
      <c r="E90" s="68">
        <v>2008</v>
      </c>
      <c r="F90" s="68">
        <v>2008</v>
      </c>
      <c r="G90" s="45" t="s">
        <v>166</v>
      </c>
      <c r="H90" s="40"/>
      <c r="I90" s="40">
        <v>8000</v>
      </c>
      <c r="J90" s="40">
        <f t="shared" si="6"/>
        <v>8000</v>
      </c>
      <c r="K90" s="73">
        <v>0</v>
      </c>
      <c r="L90" s="42">
        <f t="shared" si="5"/>
        <v>0</v>
      </c>
    </row>
    <row r="91" spans="1:12" s="21" customFormat="1" ht="31.5" customHeight="1">
      <c r="A91" s="33">
        <v>65</v>
      </c>
      <c r="B91" s="68">
        <v>90011</v>
      </c>
      <c r="C91" s="37">
        <v>6110</v>
      </c>
      <c r="D91" s="71" t="s">
        <v>98</v>
      </c>
      <c r="E91" s="68">
        <v>2008</v>
      </c>
      <c r="F91" s="68">
        <v>2008</v>
      </c>
      <c r="G91" s="45" t="s">
        <v>166</v>
      </c>
      <c r="H91" s="40"/>
      <c r="I91" s="40">
        <v>10000</v>
      </c>
      <c r="J91" s="40">
        <f t="shared" si="6"/>
        <v>10000</v>
      </c>
      <c r="K91" s="73">
        <v>10000</v>
      </c>
      <c r="L91" s="42">
        <f t="shared" si="5"/>
        <v>100</v>
      </c>
    </row>
    <row r="92" spans="1:12" s="21" customFormat="1" ht="31.5" customHeight="1">
      <c r="A92" s="33">
        <v>66</v>
      </c>
      <c r="B92" s="68">
        <v>90011</v>
      </c>
      <c r="C92" s="37">
        <v>6110</v>
      </c>
      <c r="D92" s="71" t="s">
        <v>99</v>
      </c>
      <c r="E92" s="68">
        <v>2008</v>
      </c>
      <c r="F92" s="68">
        <v>2008</v>
      </c>
      <c r="G92" s="45" t="s">
        <v>166</v>
      </c>
      <c r="H92" s="40"/>
      <c r="I92" s="40">
        <v>12000</v>
      </c>
      <c r="J92" s="40">
        <f t="shared" si="6"/>
        <v>12000</v>
      </c>
      <c r="K92" s="73">
        <v>0</v>
      </c>
      <c r="L92" s="42">
        <f t="shared" si="5"/>
        <v>0</v>
      </c>
    </row>
    <row r="93" spans="1:12" s="21" customFormat="1" ht="31.5" customHeight="1">
      <c r="A93" s="33">
        <v>67</v>
      </c>
      <c r="B93" s="68">
        <v>90011</v>
      </c>
      <c r="C93" s="37">
        <v>6110</v>
      </c>
      <c r="D93" s="71" t="s">
        <v>100</v>
      </c>
      <c r="E93" s="68">
        <v>2008</v>
      </c>
      <c r="F93" s="68">
        <v>2008</v>
      </c>
      <c r="G93" s="45" t="s">
        <v>166</v>
      </c>
      <c r="H93" s="40"/>
      <c r="I93" s="40">
        <v>14950</v>
      </c>
      <c r="J93" s="40">
        <f t="shared" si="6"/>
        <v>14950</v>
      </c>
      <c r="K93" s="73">
        <v>0</v>
      </c>
      <c r="L93" s="42">
        <f t="shared" si="5"/>
        <v>0</v>
      </c>
    </row>
    <row r="94" spans="1:12" s="21" customFormat="1" ht="31.5" customHeight="1">
      <c r="A94" s="33">
        <v>68</v>
      </c>
      <c r="B94" s="67">
        <v>90011</v>
      </c>
      <c r="C94" s="37">
        <v>6110</v>
      </c>
      <c r="D94" s="69" t="s">
        <v>101</v>
      </c>
      <c r="E94" s="68">
        <v>2008</v>
      </c>
      <c r="F94" s="68">
        <v>2008</v>
      </c>
      <c r="G94" s="116" t="s">
        <v>166</v>
      </c>
      <c r="H94" s="40"/>
      <c r="I94" s="40">
        <v>37000</v>
      </c>
      <c r="J94" s="40">
        <f t="shared" si="6"/>
        <v>37000</v>
      </c>
      <c r="K94" s="73">
        <v>0</v>
      </c>
      <c r="L94" s="42">
        <f t="shared" si="5"/>
        <v>0</v>
      </c>
    </row>
    <row r="95" spans="1:12" s="21" customFormat="1" ht="42.75" customHeight="1">
      <c r="A95" s="33">
        <v>69</v>
      </c>
      <c r="B95" s="67">
        <v>90011</v>
      </c>
      <c r="C95" s="37">
        <v>6260</v>
      </c>
      <c r="D95" s="69" t="s">
        <v>102</v>
      </c>
      <c r="E95" s="68">
        <v>2008</v>
      </c>
      <c r="F95" s="68">
        <v>2008</v>
      </c>
      <c r="G95" s="116" t="s">
        <v>74</v>
      </c>
      <c r="H95" s="40"/>
      <c r="I95" s="40">
        <v>100000</v>
      </c>
      <c r="J95" s="40">
        <f t="shared" si="6"/>
        <v>100000</v>
      </c>
      <c r="K95" s="73">
        <v>0</v>
      </c>
      <c r="L95" s="42">
        <f t="shared" si="5"/>
        <v>0</v>
      </c>
    </row>
    <row r="96" spans="1:12" s="21" customFormat="1" ht="31.5" customHeight="1">
      <c r="A96" s="33">
        <v>70</v>
      </c>
      <c r="B96" s="67">
        <v>90011</v>
      </c>
      <c r="C96" s="37">
        <v>6260</v>
      </c>
      <c r="D96" s="69" t="s">
        <v>103</v>
      </c>
      <c r="E96" s="68">
        <v>2008</v>
      </c>
      <c r="F96" s="68">
        <v>2008</v>
      </c>
      <c r="G96" s="116" t="s">
        <v>74</v>
      </c>
      <c r="H96" s="40"/>
      <c r="I96" s="40">
        <v>300000</v>
      </c>
      <c r="J96" s="40">
        <f t="shared" si="6"/>
        <v>300000</v>
      </c>
      <c r="K96" s="73">
        <v>0</v>
      </c>
      <c r="L96" s="42">
        <f t="shared" si="5"/>
        <v>0</v>
      </c>
    </row>
    <row r="97" spans="1:12" s="21" customFormat="1" ht="31.5" customHeight="1">
      <c r="A97" s="33">
        <v>71</v>
      </c>
      <c r="B97" s="67">
        <v>90011</v>
      </c>
      <c r="C97" s="37">
        <v>6260</v>
      </c>
      <c r="D97" s="69" t="s">
        <v>0</v>
      </c>
      <c r="E97" s="68">
        <v>2008</v>
      </c>
      <c r="F97" s="68">
        <v>2008</v>
      </c>
      <c r="G97" s="116" t="s">
        <v>40</v>
      </c>
      <c r="H97" s="40"/>
      <c r="I97" s="40">
        <v>135000</v>
      </c>
      <c r="J97" s="40">
        <f t="shared" si="6"/>
        <v>135000</v>
      </c>
      <c r="K97" s="73">
        <v>135000</v>
      </c>
      <c r="L97" s="42">
        <f t="shared" si="5"/>
        <v>100</v>
      </c>
    </row>
    <row r="98" spans="1:12" s="21" customFormat="1" ht="31.5" customHeight="1">
      <c r="A98" s="33" t="s">
        <v>104</v>
      </c>
      <c r="B98" s="67">
        <v>90011</v>
      </c>
      <c r="C98" s="37">
        <v>6110</v>
      </c>
      <c r="D98" s="69" t="s">
        <v>105</v>
      </c>
      <c r="E98" s="68">
        <v>2008</v>
      </c>
      <c r="F98" s="68">
        <v>2008</v>
      </c>
      <c r="G98" s="116" t="s">
        <v>74</v>
      </c>
      <c r="H98" s="40"/>
      <c r="I98" s="40">
        <v>10000</v>
      </c>
      <c r="J98" s="40">
        <f t="shared" si="6"/>
        <v>10000</v>
      </c>
      <c r="K98" s="73">
        <v>9577</v>
      </c>
      <c r="L98" s="42">
        <f t="shared" si="5"/>
        <v>95.77</v>
      </c>
    </row>
    <row r="99" spans="1:12" s="21" customFormat="1" ht="31.5" customHeight="1">
      <c r="A99" s="33" t="s">
        <v>106</v>
      </c>
      <c r="B99" s="67">
        <v>90011</v>
      </c>
      <c r="C99" s="37">
        <v>6120</v>
      </c>
      <c r="D99" s="71" t="s">
        <v>107</v>
      </c>
      <c r="E99" s="68">
        <v>2008</v>
      </c>
      <c r="F99" s="68">
        <v>2008</v>
      </c>
      <c r="G99" s="116" t="s">
        <v>9</v>
      </c>
      <c r="H99" s="40"/>
      <c r="I99" s="40">
        <v>78200</v>
      </c>
      <c r="J99" s="40">
        <f t="shared" si="6"/>
        <v>78200</v>
      </c>
      <c r="K99" s="73">
        <v>78131</v>
      </c>
      <c r="L99" s="42">
        <f t="shared" si="5"/>
        <v>99.91</v>
      </c>
    </row>
    <row r="100" spans="1:12" s="21" customFormat="1" ht="31.5" customHeight="1">
      <c r="A100" s="52" t="s">
        <v>108</v>
      </c>
      <c r="B100" s="68">
        <v>90011</v>
      </c>
      <c r="C100" s="68">
        <v>6120</v>
      </c>
      <c r="D100" s="71" t="s">
        <v>109</v>
      </c>
      <c r="E100" s="68">
        <v>2008</v>
      </c>
      <c r="F100" s="68">
        <v>2008</v>
      </c>
      <c r="G100" s="102" t="s">
        <v>110</v>
      </c>
      <c r="H100" s="39"/>
      <c r="I100" s="39">
        <v>10500</v>
      </c>
      <c r="J100" s="39">
        <f t="shared" si="6"/>
        <v>10500</v>
      </c>
      <c r="K100" s="41">
        <v>0</v>
      </c>
      <c r="L100" s="42">
        <f t="shared" si="5"/>
        <v>0</v>
      </c>
    </row>
    <row r="101" spans="1:12" s="21" customFormat="1" ht="31.5" customHeight="1">
      <c r="A101" s="52">
        <v>72</v>
      </c>
      <c r="B101" s="68">
        <v>90015</v>
      </c>
      <c r="C101" s="68">
        <v>6050</v>
      </c>
      <c r="D101" s="71" t="s">
        <v>111</v>
      </c>
      <c r="E101" s="68">
        <v>2008</v>
      </c>
      <c r="F101" s="68">
        <v>2008</v>
      </c>
      <c r="G101" s="45" t="s">
        <v>166</v>
      </c>
      <c r="H101" s="39">
        <v>20000</v>
      </c>
      <c r="I101" s="39"/>
      <c r="J101" s="39">
        <f t="shared" si="6"/>
        <v>20000</v>
      </c>
      <c r="K101" s="41">
        <v>0</v>
      </c>
      <c r="L101" s="42">
        <f t="shared" si="5"/>
        <v>0</v>
      </c>
    </row>
    <row r="102" spans="1:12" s="21" customFormat="1" ht="31.5" customHeight="1" thickBot="1">
      <c r="A102" s="155">
        <v>73</v>
      </c>
      <c r="B102" s="75">
        <v>90015</v>
      </c>
      <c r="C102" s="107">
        <v>6050</v>
      </c>
      <c r="D102" s="94" t="s">
        <v>112</v>
      </c>
      <c r="E102" s="75">
        <v>2008</v>
      </c>
      <c r="F102" s="75">
        <v>2008</v>
      </c>
      <c r="G102" s="95" t="s">
        <v>175</v>
      </c>
      <c r="H102" s="143">
        <v>6000</v>
      </c>
      <c r="I102" s="143"/>
      <c r="J102" s="143">
        <f t="shared" si="6"/>
        <v>6000</v>
      </c>
      <c r="K102" s="78">
        <v>0</v>
      </c>
      <c r="L102" s="79">
        <f t="shared" si="5"/>
        <v>0</v>
      </c>
    </row>
    <row r="103" spans="1:12" s="10" customFormat="1" ht="13.5" thickBot="1">
      <c r="A103" s="150">
        <v>1</v>
      </c>
      <c r="B103" s="151">
        <v>2</v>
      </c>
      <c r="C103" s="151">
        <v>3</v>
      </c>
      <c r="D103" s="151">
        <v>4</v>
      </c>
      <c r="E103" s="151">
        <v>5</v>
      </c>
      <c r="F103" s="151">
        <v>6</v>
      </c>
      <c r="G103" s="152">
        <v>7</v>
      </c>
      <c r="H103" s="151">
        <v>8</v>
      </c>
      <c r="I103" s="151">
        <v>9</v>
      </c>
      <c r="J103" s="151">
        <v>10</v>
      </c>
      <c r="K103" s="152">
        <v>11</v>
      </c>
      <c r="L103" s="153">
        <v>12</v>
      </c>
    </row>
    <row r="104" spans="1:12" s="21" customFormat="1" ht="31.5" customHeight="1">
      <c r="A104" s="33">
        <v>74</v>
      </c>
      <c r="B104" s="68">
        <v>90015</v>
      </c>
      <c r="C104" s="37">
        <v>6050</v>
      </c>
      <c r="D104" s="71" t="s">
        <v>113</v>
      </c>
      <c r="E104" s="68">
        <v>2008</v>
      </c>
      <c r="F104" s="68">
        <v>2008</v>
      </c>
      <c r="G104" s="45" t="s">
        <v>166</v>
      </c>
      <c r="H104" s="40">
        <v>40000</v>
      </c>
      <c r="I104" s="40"/>
      <c r="J104" s="40">
        <f t="shared" si="6"/>
        <v>40000</v>
      </c>
      <c r="K104" s="73">
        <v>1464</v>
      </c>
      <c r="L104" s="42">
        <f t="shared" si="5"/>
        <v>3.66</v>
      </c>
    </row>
    <row r="105" spans="1:12" s="21" customFormat="1" ht="31.5" customHeight="1">
      <c r="A105" s="33">
        <v>75</v>
      </c>
      <c r="B105" s="68">
        <v>90015</v>
      </c>
      <c r="C105" s="37">
        <v>6050</v>
      </c>
      <c r="D105" s="71" t="s">
        <v>114</v>
      </c>
      <c r="E105" s="37">
        <v>2008</v>
      </c>
      <c r="F105" s="37">
        <v>2009</v>
      </c>
      <c r="G105" s="45" t="s">
        <v>166</v>
      </c>
      <c r="H105" s="40">
        <v>11000</v>
      </c>
      <c r="I105" s="40"/>
      <c r="J105" s="40">
        <f t="shared" si="6"/>
        <v>11000</v>
      </c>
      <c r="K105" s="73">
        <v>4492.41</v>
      </c>
      <c r="L105" s="42">
        <f t="shared" si="5"/>
        <v>40.84</v>
      </c>
    </row>
    <row r="106" spans="1:12" s="21" customFormat="1" ht="31.5" customHeight="1">
      <c r="A106" s="33">
        <v>76</v>
      </c>
      <c r="B106" s="68">
        <v>90015</v>
      </c>
      <c r="C106" s="37">
        <v>6050</v>
      </c>
      <c r="D106" s="71" t="s">
        <v>115</v>
      </c>
      <c r="E106" s="37">
        <v>2008</v>
      </c>
      <c r="F106" s="37">
        <v>2008</v>
      </c>
      <c r="G106" s="45" t="s">
        <v>166</v>
      </c>
      <c r="H106" s="40">
        <v>40000</v>
      </c>
      <c r="I106" s="40"/>
      <c r="J106" s="40">
        <f t="shared" si="6"/>
        <v>40000</v>
      </c>
      <c r="K106" s="73">
        <v>24408.54</v>
      </c>
      <c r="L106" s="42">
        <f t="shared" si="5"/>
        <v>61.02</v>
      </c>
    </row>
    <row r="107" spans="1:12" s="21" customFormat="1" ht="45" customHeight="1">
      <c r="A107" s="33">
        <v>78</v>
      </c>
      <c r="B107" s="68">
        <v>90015</v>
      </c>
      <c r="C107" s="37">
        <v>6050</v>
      </c>
      <c r="D107" s="71" t="s">
        <v>116</v>
      </c>
      <c r="E107" s="37">
        <v>2008</v>
      </c>
      <c r="F107" s="37">
        <v>2008</v>
      </c>
      <c r="G107" s="45" t="s">
        <v>166</v>
      </c>
      <c r="H107" s="40">
        <v>165000</v>
      </c>
      <c r="I107" s="40"/>
      <c r="J107" s="40">
        <f t="shared" si="6"/>
        <v>165000</v>
      </c>
      <c r="K107" s="73">
        <v>87776.56</v>
      </c>
      <c r="L107" s="42">
        <f t="shared" si="5"/>
        <v>53.2</v>
      </c>
    </row>
    <row r="108" spans="1:12" s="21" customFormat="1" ht="31.5" customHeight="1">
      <c r="A108" s="33">
        <v>80</v>
      </c>
      <c r="B108" s="37">
        <v>90015</v>
      </c>
      <c r="C108" s="37">
        <v>6050</v>
      </c>
      <c r="D108" s="128" t="s">
        <v>117</v>
      </c>
      <c r="E108" s="37">
        <v>2008</v>
      </c>
      <c r="F108" s="37">
        <v>2009</v>
      </c>
      <c r="G108" s="116" t="s">
        <v>175</v>
      </c>
      <c r="H108" s="40">
        <v>21000</v>
      </c>
      <c r="I108" s="40"/>
      <c r="J108" s="40">
        <f t="shared" si="6"/>
        <v>21000</v>
      </c>
      <c r="K108" s="73">
        <v>4880</v>
      </c>
      <c r="L108" s="42">
        <f t="shared" si="5"/>
        <v>23.24</v>
      </c>
    </row>
    <row r="109" spans="1:12" s="21" customFormat="1" ht="31.5" customHeight="1">
      <c r="A109" s="33" t="s">
        <v>118</v>
      </c>
      <c r="B109" s="37">
        <v>90015</v>
      </c>
      <c r="C109" s="37">
        <v>6050</v>
      </c>
      <c r="D109" s="128" t="s">
        <v>119</v>
      </c>
      <c r="E109" s="37">
        <v>2008</v>
      </c>
      <c r="F109" s="37">
        <v>2008</v>
      </c>
      <c r="G109" s="116" t="s">
        <v>175</v>
      </c>
      <c r="H109" s="40">
        <v>30000</v>
      </c>
      <c r="I109" s="40"/>
      <c r="J109" s="40">
        <f t="shared" si="6"/>
        <v>30000</v>
      </c>
      <c r="K109" s="73">
        <v>0</v>
      </c>
      <c r="L109" s="42">
        <f t="shared" si="5"/>
        <v>0</v>
      </c>
    </row>
    <row r="110" spans="1:12" s="21" customFormat="1" ht="31.5" customHeight="1">
      <c r="A110" s="33" t="s">
        <v>120</v>
      </c>
      <c r="B110" s="37">
        <v>90015</v>
      </c>
      <c r="C110" s="37">
        <v>6050</v>
      </c>
      <c r="D110" s="128" t="s">
        <v>121</v>
      </c>
      <c r="E110" s="37">
        <v>2008</v>
      </c>
      <c r="F110" s="37">
        <v>2008</v>
      </c>
      <c r="G110" s="116" t="s">
        <v>175</v>
      </c>
      <c r="H110" s="40">
        <v>30000</v>
      </c>
      <c r="I110" s="40"/>
      <c r="J110" s="40">
        <f t="shared" si="6"/>
        <v>30000</v>
      </c>
      <c r="K110" s="73">
        <v>0</v>
      </c>
      <c r="L110" s="42">
        <f t="shared" si="5"/>
        <v>0</v>
      </c>
    </row>
    <row r="111" spans="1:12" s="21" customFormat="1" ht="31.5" customHeight="1">
      <c r="A111" s="33" t="s">
        <v>122</v>
      </c>
      <c r="B111" s="37">
        <v>90015</v>
      </c>
      <c r="C111" s="37">
        <v>6050</v>
      </c>
      <c r="D111" s="128" t="s">
        <v>123</v>
      </c>
      <c r="E111" s="37">
        <v>2008</v>
      </c>
      <c r="F111" s="37">
        <v>2008</v>
      </c>
      <c r="G111" s="116" t="s">
        <v>175</v>
      </c>
      <c r="H111" s="40">
        <v>40000</v>
      </c>
      <c r="I111" s="40"/>
      <c r="J111" s="40">
        <f t="shared" si="6"/>
        <v>40000</v>
      </c>
      <c r="K111" s="73">
        <v>0</v>
      </c>
      <c r="L111" s="42">
        <f t="shared" si="5"/>
        <v>0</v>
      </c>
    </row>
    <row r="112" spans="1:12" s="21" customFormat="1" ht="31.5" customHeight="1">
      <c r="A112" s="33" t="s">
        <v>124</v>
      </c>
      <c r="B112" s="37">
        <v>90015</v>
      </c>
      <c r="C112" s="37">
        <v>6050</v>
      </c>
      <c r="D112" s="128" t="s">
        <v>125</v>
      </c>
      <c r="E112" s="37">
        <v>2008</v>
      </c>
      <c r="F112" s="37">
        <v>2008</v>
      </c>
      <c r="G112" s="116" t="s">
        <v>175</v>
      </c>
      <c r="H112" s="40">
        <v>30000</v>
      </c>
      <c r="I112" s="40"/>
      <c r="J112" s="40">
        <f t="shared" si="6"/>
        <v>30000</v>
      </c>
      <c r="K112" s="73">
        <v>25360.35</v>
      </c>
      <c r="L112" s="42">
        <f t="shared" si="5"/>
        <v>84.53</v>
      </c>
    </row>
    <row r="113" spans="1:12" s="21" customFormat="1" ht="31.5" customHeight="1">
      <c r="A113" s="33" t="s">
        <v>126</v>
      </c>
      <c r="B113" s="37">
        <v>90015</v>
      </c>
      <c r="C113" s="37">
        <v>6050</v>
      </c>
      <c r="D113" s="128" t="s">
        <v>127</v>
      </c>
      <c r="E113" s="37">
        <v>2008</v>
      </c>
      <c r="F113" s="37">
        <v>2008</v>
      </c>
      <c r="G113" s="116" t="s">
        <v>175</v>
      </c>
      <c r="H113" s="40">
        <v>5000</v>
      </c>
      <c r="I113" s="40"/>
      <c r="J113" s="40">
        <f t="shared" si="6"/>
        <v>5000</v>
      </c>
      <c r="K113" s="73">
        <v>3960.74</v>
      </c>
      <c r="L113" s="42">
        <f t="shared" si="5"/>
        <v>79.21</v>
      </c>
    </row>
    <row r="114" spans="1:12" s="21" customFormat="1" ht="31.5" customHeight="1">
      <c r="A114" s="33">
        <v>81</v>
      </c>
      <c r="B114" s="68">
        <v>90095</v>
      </c>
      <c r="C114" s="37">
        <v>6050</v>
      </c>
      <c r="D114" s="59" t="s">
        <v>128</v>
      </c>
      <c r="E114" s="37">
        <v>2007</v>
      </c>
      <c r="F114" s="37">
        <v>2009</v>
      </c>
      <c r="G114" s="116" t="s">
        <v>175</v>
      </c>
      <c r="H114" s="40">
        <v>10000</v>
      </c>
      <c r="I114" s="40"/>
      <c r="J114" s="40">
        <f t="shared" si="6"/>
        <v>10000</v>
      </c>
      <c r="K114" s="73">
        <v>0</v>
      </c>
      <c r="L114" s="42">
        <f t="shared" si="5"/>
        <v>0</v>
      </c>
    </row>
    <row r="115" spans="1:12" s="21" customFormat="1" ht="31.5" customHeight="1">
      <c r="A115" s="33">
        <v>82</v>
      </c>
      <c r="B115" s="37">
        <v>90095</v>
      </c>
      <c r="C115" s="37">
        <v>6050</v>
      </c>
      <c r="D115" s="128" t="s">
        <v>177</v>
      </c>
      <c r="E115" s="37">
        <v>2001</v>
      </c>
      <c r="F115" s="37">
        <v>2008</v>
      </c>
      <c r="G115" s="116" t="s">
        <v>166</v>
      </c>
      <c r="H115" s="40">
        <v>720000</v>
      </c>
      <c r="I115" s="40"/>
      <c r="J115" s="40">
        <f t="shared" si="6"/>
        <v>720000</v>
      </c>
      <c r="K115" s="73">
        <v>359000</v>
      </c>
      <c r="L115" s="42">
        <f t="shared" si="5"/>
        <v>49.86</v>
      </c>
    </row>
    <row r="116" spans="1:12" s="21" customFormat="1" ht="31.5" customHeight="1">
      <c r="A116" s="33" t="s">
        <v>129</v>
      </c>
      <c r="B116" s="37">
        <v>90095</v>
      </c>
      <c r="C116" s="37">
        <v>6050</v>
      </c>
      <c r="D116" s="127" t="s">
        <v>130</v>
      </c>
      <c r="E116" s="37">
        <v>2008</v>
      </c>
      <c r="F116" s="37">
        <v>2008</v>
      </c>
      <c r="G116" s="116" t="s">
        <v>9</v>
      </c>
      <c r="H116" s="40">
        <v>75000</v>
      </c>
      <c r="I116" s="40"/>
      <c r="J116" s="40">
        <f t="shared" si="6"/>
        <v>75000</v>
      </c>
      <c r="K116" s="73">
        <v>0</v>
      </c>
      <c r="L116" s="42">
        <f t="shared" si="5"/>
        <v>0</v>
      </c>
    </row>
    <row r="117" spans="1:12" s="21" customFormat="1" ht="31.5" customHeight="1">
      <c r="A117" s="33">
        <v>83</v>
      </c>
      <c r="B117" s="37">
        <v>90095</v>
      </c>
      <c r="C117" s="37" t="s">
        <v>131</v>
      </c>
      <c r="D117" s="69" t="s">
        <v>184</v>
      </c>
      <c r="E117" s="37">
        <v>2008</v>
      </c>
      <c r="F117" s="37">
        <v>2008</v>
      </c>
      <c r="G117" s="116" t="s">
        <v>175</v>
      </c>
      <c r="H117" s="40">
        <v>2020000</v>
      </c>
      <c r="I117" s="40"/>
      <c r="J117" s="40">
        <f t="shared" si="6"/>
        <v>2020000</v>
      </c>
      <c r="K117" s="73">
        <v>0</v>
      </c>
      <c r="L117" s="42">
        <f t="shared" si="5"/>
        <v>0</v>
      </c>
    </row>
    <row r="118" spans="1:12" s="27" customFormat="1" ht="31.5" customHeight="1" thickBot="1">
      <c r="A118" s="52">
        <v>84</v>
      </c>
      <c r="B118" s="68">
        <v>90095</v>
      </c>
      <c r="C118" s="68">
        <v>6050</v>
      </c>
      <c r="D118" s="94" t="s">
        <v>132</v>
      </c>
      <c r="E118" s="68">
        <v>2004</v>
      </c>
      <c r="F118" s="68">
        <v>2008</v>
      </c>
      <c r="G118" s="45" t="s">
        <v>166</v>
      </c>
      <c r="H118" s="39">
        <v>2870000</v>
      </c>
      <c r="I118" s="39"/>
      <c r="J118" s="39">
        <f>SUM(H118:I118)</f>
        <v>2870000</v>
      </c>
      <c r="K118" s="41">
        <v>807985.73</v>
      </c>
      <c r="L118" s="49">
        <f t="shared" si="5"/>
        <v>28.15</v>
      </c>
    </row>
    <row r="119" spans="1:12" s="12" customFormat="1" ht="15.75">
      <c r="A119" s="159" t="s">
        <v>178</v>
      </c>
      <c r="B119" s="160"/>
      <c r="C119" s="160"/>
      <c r="D119" s="160"/>
      <c r="E119" s="160"/>
      <c r="F119" s="160"/>
      <c r="G119" s="160"/>
      <c r="H119" s="50">
        <f>SUM(H120:H126)</f>
        <v>1409000</v>
      </c>
      <c r="I119" s="50">
        <f>SUM(I120:I126)</f>
        <v>0</v>
      </c>
      <c r="J119" s="50">
        <f>SUM(J120:J126)</f>
        <v>1409000</v>
      </c>
      <c r="K119" s="51">
        <f>SUM(K120:K126)</f>
        <v>21220</v>
      </c>
      <c r="L119" s="32">
        <f>K119*100/J119</f>
        <v>1.51</v>
      </c>
    </row>
    <row r="120" spans="1:12" s="28" customFormat="1" ht="47.25" customHeight="1">
      <c r="A120" s="85">
        <v>85</v>
      </c>
      <c r="B120" s="100">
        <v>92109</v>
      </c>
      <c r="C120" s="67" t="s">
        <v>133</v>
      </c>
      <c r="D120" s="129" t="s">
        <v>201</v>
      </c>
      <c r="E120" s="67">
        <v>2006</v>
      </c>
      <c r="F120" s="67">
        <v>2009</v>
      </c>
      <c r="G120" s="82" t="s">
        <v>175</v>
      </c>
      <c r="H120" s="62">
        <v>510000</v>
      </c>
      <c r="I120" s="130"/>
      <c r="J120" s="62">
        <f aca="true" t="shared" si="7" ref="J120:J126">SUM(H120:I120)</f>
        <v>510000</v>
      </c>
      <c r="K120" s="73">
        <v>9760</v>
      </c>
      <c r="L120" s="42">
        <f t="shared" si="5"/>
        <v>1.91</v>
      </c>
    </row>
    <row r="121" spans="1:12" s="28" customFormat="1" ht="31.5" customHeight="1">
      <c r="A121" s="85">
        <v>86</v>
      </c>
      <c r="B121" s="100">
        <v>92109</v>
      </c>
      <c r="C121" s="67">
        <v>6050</v>
      </c>
      <c r="D121" s="124" t="s">
        <v>134</v>
      </c>
      <c r="E121" s="67">
        <v>2007</v>
      </c>
      <c r="F121" s="67">
        <v>2008</v>
      </c>
      <c r="G121" s="82" t="s">
        <v>175</v>
      </c>
      <c r="H121" s="62">
        <v>554000</v>
      </c>
      <c r="I121" s="130"/>
      <c r="J121" s="39">
        <f t="shared" si="7"/>
        <v>554000</v>
      </c>
      <c r="K121" s="73">
        <v>4560</v>
      </c>
      <c r="L121" s="42">
        <f aca="true" t="shared" si="8" ref="L121:L134">K121*100/J121</f>
        <v>0.82</v>
      </c>
    </row>
    <row r="122" spans="1:12" s="28" customFormat="1" ht="31.5" customHeight="1">
      <c r="A122" s="85">
        <v>87</v>
      </c>
      <c r="B122" s="100">
        <v>92109</v>
      </c>
      <c r="C122" s="67">
        <v>6050</v>
      </c>
      <c r="D122" s="131" t="s">
        <v>135</v>
      </c>
      <c r="E122" s="67">
        <v>2008</v>
      </c>
      <c r="F122" s="67">
        <v>2008</v>
      </c>
      <c r="G122" s="82" t="s">
        <v>175</v>
      </c>
      <c r="H122" s="62">
        <v>50000</v>
      </c>
      <c r="I122" s="130"/>
      <c r="J122" s="40">
        <f t="shared" si="7"/>
        <v>50000</v>
      </c>
      <c r="K122" s="73">
        <v>6900</v>
      </c>
      <c r="L122" s="42">
        <f t="shared" si="8"/>
        <v>13.8</v>
      </c>
    </row>
    <row r="123" spans="1:12" s="28" customFormat="1" ht="31.5" customHeight="1">
      <c r="A123" s="85">
        <v>88</v>
      </c>
      <c r="B123" s="100">
        <v>92109</v>
      </c>
      <c r="C123" s="67">
        <v>6050</v>
      </c>
      <c r="D123" s="131" t="s">
        <v>136</v>
      </c>
      <c r="E123" s="67">
        <v>2008</v>
      </c>
      <c r="F123" s="67">
        <v>2009</v>
      </c>
      <c r="G123" s="82" t="s">
        <v>175</v>
      </c>
      <c r="H123" s="62">
        <v>25000</v>
      </c>
      <c r="I123" s="130"/>
      <c r="J123" s="40">
        <f t="shared" si="7"/>
        <v>25000</v>
      </c>
      <c r="K123" s="73">
        <v>0</v>
      </c>
      <c r="L123" s="42">
        <f t="shared" si="8"/>
        <v>0</v>
      </c>
    </row>
    <row r="124" spans="1:12" s="28" customFormat="1" ht="31.5" customHeight="1">
      <c r="A124" s="85" t="s">
        <v>137</v>
      </c>
      <c r="B124" s="100">
        <v>92109</v>
      </c>
      <c r="C124" s="67">
        <v>6050</v>
      </c>
      <c r="D124" s="131" t="s">
        <v>138</v>
      </c>
      <c r="E124" s="67">
        <v>2008</v>
      </c>
      <c r="F124" s="67">
        <v>2008</v>
      </c>
      <c r="G124" s="82" t="s">
        <v>175</v>
      </c>
      <c r="H124" s="62">
        <v>15000</v>
      </c>
      <c r="I124" s="130"/>
      <c r="J124" s="40">
        <f t="shared" si="7"/>
        <v>15000</v>
      </c>
      <c r="K124" s="73">
        <v>0</v>
      </c>
      <c r="L124" s="42">
        <f t="shared" si="8"/>
        <v>0</v>
      </c>
    </row>
    <row r="125" spans="1:12" s="28" customFormat="1" ht="31.5" customHeight="1">
      <c r="A125" s="80" t="s">
        <v>139</v>
      </c>
      <c r="B125" s="68">
        <v>92109</v>
      </c>
      <c r="C125" s="68">
        <v>6220</v>
      </c>
      <c r="D125" s="71" t="s">
        <v>140</v>
      </c>
      <c r="E125" s="68">
        <v>2008</v>
      </c>
      <c r="F125" s="68">
        <v>2008</v>
      </c>
      <c r="G125" s="45" t="s">
        <v>141</v>
      </c>
      <c r="H125" s="39">
        <v>250000</v>
      </c>
      <c r="I125" s="132"/>
      <c r="J125" s="39">
        <f>SUM(H125:I125)</f>
        <v>250000</v>
      </c>
      <c r="K125" s="41">
        <v>0</v>
      </c>
      <c r="L125" s="42">
        <f>K125*100/J125</f>
        <v>0</v>
      </c>
    </row>
    <row r="126" spans="1:12" s="28" customFormat="1" ht="43.5" customHeight="1" thickBot="1">
      <c r="A126" s="105" t="s">
        <v>153</v>
      </c>
      <c r="B126" s="107">
        <v>92116</v>
      </c>
      <c r="C126" s="107">
        <v>6220</v>
      </c>
      <c r="D126" s="156" t="s">
        <v>154</v>
      </c>
      <c r="E126" s="107">
        <v>2008</v>
      </c>
      <c r="F126" s="107">
        <v>2008</v>
      </c>
      <c r="G126" s="47" t="s">
        <v>155</v>
      </c>
      <c r="H126" s="143">
        <v>5000</v>
      </c>
      <c r="I126" s="144"/>
      <c r="J126" s="143">
        <f t="shared" si="7"/>
        <v>5000</v>
      </c>
      <c r="K126" s="109">
        <v>0</v>
      </c>
      <c r="L126" s="157">
        <f t="shared" si="8"/>
        <v>0</v>
      </c>
    </row>
    <row r="127" spans="1:12" s="10" customFormat="1" ht="13.5" thickBot="1">
      <c r="A127" s="150">
        <v>1</v>
      </c>
      <c r="B127" s="151">
        <v>2</v>
      </c>
      <c r="C127" s="151">
        <v>3</v>
      </c>
      <c r="D127" s="151">
        <v>4</v>
      </c>
      <c r="E127" s="151">
        <v>5</v>
      </c>
      <c r="F127" s="151">
        <v>6</v>
      </c>
      <c r="G127" s="152">
        <v>7</v>
      </c>
      <c r="H127" s="151">
        <v>8</v>
      </c>
      <c r="I127" s="151">
        <v>9</v>
      </c>
      <c r="J127" s="151">
        <v>10</v>
      </c>
      <c r="K127" s="152">
        <v>11</v>
      </c>
      <c r="L127" s="153">
        <v>12</v>
      </c>
    </row>
    <row r="128" spans="1:12" s="17" customFormat="1" ht="15.75">
      <c r="A128" s="159" t="s">
        <v>179</v>
      </c>
      <c r="B128" s="160"/>
      <c r="C128" s="160"/>
      <c r="D128" s="160"/>
      <c r="E128" s="160"/>
      <c r="F128" s="160"/>
      <c r="G128" s="160"/>
      <c r="H128" s="50">
        <f>SUM(H129:H135)</f>
        <v>1630740</v>
      </c>
      <c r="I128" s="50">
        <f>SUM(I129:I135)</f>
        <v>0</v>
      </c>
      <c r="J128" s="50">
        <f>SUM(J129:J135)</f>
        <v>1630740</v>
      </c>
      <c r="K128" s="51">
        <f>SUM(K129:K135)</f>
        <v>77248.9</v>
      </c>
      <c r="L128" s="32">
        <f t="shared" si="8"/>
        <v>4.74</v>
      </c>
    </row>
    <row r="129" spans="1:12" s="17" customFormat="1" ht="51.75" customHeight="1">
      <c r="A129" s="80" t="s">
        <v>142</v>
      </c>
      <c r="B129" s="68">
        <v>92601</v>
      </c>
      <c r="C129" s="68">
        <v>6050</v>
      </c>
      <c r="D129" s="71" t="s">
        <v>143</v>
      </c>
      <c r="E129" s="68">
        <v>2008</v>
      </c>
      <c r="F129" s="68">
        <v>2008</v>
      </c>
      <c r="G129" s="45" t="s">
        <v>175</v>
      </c>
      <c r="H129" s="83">
        <v>1026000</v>
      </c>
      <c r="I129" s="132"/>
      <c r="J129" s="40">
        <f aca="true" t="shared" si="9" ref="J129:J134">SUM(H129:I129)</f>
        <v>1026000</v>
      </c>
      <c r="K129" s="73">
        <v>3196.65</v>
      </c>
      <c r="L129" s="42">
        <f t="shared" si="8"/>
        <v>0.31</v>
      </c>
    </row>
    <row r="130" spans="1:12" s="17" customFormat="1" ht="50.25" customHeight="1">
      <c r="A130" s="80" t="s">
        <v>144</v>
      </c>
      <c r="B130" s="67">
        <v>92601</v>
      </c>
      <c r="C130" s="68">
        <v>6050</v>
      </c>
      <c r="D130" s="71" t="s">
        <v>145</v>
      </c>
      <c r="E130" s="68">
        <v>2008</v>
      </c>
      <c r="F130" s="68">
        <v>2008</v>
      </c>
      <c r="G130" s="45" t="s">
        <v>175</v>
      </c>
      <c r="H130" s="83">
        <v>365000</v>
      </c>
      <c r="I130" s="132"/>
      <c r="J130" s="40">
        <f t="shared" si="9"/>
        <v>365000</v>
      </c>
      <c r="K130" s="73">
        <v>6051.2</v>
      </c>
      <c r="L130" s="42">
        <f t="shared" si="8"/>
        <v>1.66</v>
      </c>
    </row>
    <row r="131" spans="1:12" s="17" customFormat="1" ht="40.5" customHeight="1">
      <c r="A131" s="80">
        <v>89</v>
      </c>
      <c r="B131" s="67">
        <v>92604</v>
      </c>
      <c r="C131" s="68">
        <v>6060</v>
      </c>
      <c r="D131" s="71" t="s">
        <v>146</v>
      </c>
      <c r="E131" s="68">
        <v>2008</v>
      </c>
      <c r="F131" s="68">
        <v>2008</v>
      </c>
      <c r="G131" s="45" t="s">
        <v>147</v>
      </c>
      <c r="H131" s="83">
        <v>136820</v>
      </c>
      <c r="I131" s="132"/>
      <c r="J131" s="40">
        <f t="shared" si="9"/>
        <v>136820</v>
      </c>
      <c r="K131" s="73">
        <v>15124.95</v>
      </c>
      <c r="L131" s="42">
        <f t="shared" si="8"/>
        <v>11.05</v>
      </c>
    </row>
    <row r="132" spans="1:12" s="17" customFormat="1" ht="31.5" customHeight="1">
      <c r="A132" s="80">
        <v>90</v>
      </c>
      <c r="B132" s="67">
        <v>92604</v>
      </c>
      <c r="C132" s="68">
        <v>6050</v>
      </c>
      <c r="D132" s="133" t="s">
        <v>148</v>
      </c>
      <c r="E132" s="68">
        <v>2008</v>
      </c>
      <c r="F132" s="68">
        <v>2008</v>
      </c>
      <c r="G132" s="45" t="s">
        <v>147</v>
      </c>
      <c r="H132" s="83">
        <v>9000</v>
      </c>
      <c r="I132" s="132"/>
      <c r="J132" s="40">
        <f t="shared" si="9"/>
        <v>9000</v>
      </c>
      <c r="K132" s="73">
        <v>8956.1</v>
      </c>
      <c r="L132" s="42">
        <f t="shared" si="8"/>
        <v>99.51</v>
      </c>
    </row>
    <row r="133" spans="1:12" s="17" customFormat="1" ht="31.5" customHeight="1">
      <c r="A133" s="80">
        <v>91</v>
      </c>
      <c r="B133" s="67">
        <v>92604</v>
      </c>
      <c r="C133" s="68">
        <v>6050</v>
      </c>
      <c r="D133" s="134" t="s">
        <v>149</v>
      </c>
      <c r="E133" s="68">
        <v>2008</v>
      </c>
      <c r="F133" s="68">
        <v>2008</v>
      </c>
      <c r="G133" s="45" t="s">
        <v>147</v>
      </c>
      <c r="H133" s="83">
        <v>30000</v>
      </c>
      <c r="I133" s="132"/>
      <c r="J133" s="40">
        <f t="shared" si="9"/>
        <v>30000</v>
      </c>
      <c r="K133" s="73">
        <v>0</v>
      </c>
      <c r="L133" s="42">
        <f t="shared" si="8"/>
        <v>0</v>
      </c>
    </row>
    <row r="134" spans="1:12" s="17" customFormat="1" ht="31.5" customHeight="1">
      <c r="A134" s="80">
        <v>92</v>
      </c>
      <c r="B134" s="67">
        <v>92604</v>
      </c>
      <c r="C134" s="68">
        <v>6050</v>
      </c>
      <c r="D134" s="69" t="s">
        <v>150</v>
      </c>
      <c r="E134" s="68">
        <v>2008</v>
      </c>
      <c r="F134" s="68">
        <v>2009</v>
      </c>
      <c r="G134" s="45" t="s">
        <v>147</v>
      </c>
      <c r="H134" s="83">
        <v>20000</v>
      </c>
      <c r="I134" s="132"/>
      <c r="J134" s="40">
        <f t="shared" si="9"/>
        <v>20000</v>
      </c>
      <c r="K134" s="73">
        <v>0</v>
      </c>
      <c r="L134" s="42">
        <f t="shared" si="8"/>
        <v>0</v>
      </c>
    </row>
    <row r="135" spans="1:12" s="29" customFormat="1" ht="31.5" customHeight="1" thickBot="1">
      <c r="A135" s="74">
        <v>93</v>
      </c>
      <c r="B135" s="67">
        <v>92604</v>
      </c>
      <c r="C135" s="46">
        <v>6060</v>
      </c>
      <c r="D135" s="69" t="s">
        <v>151</v>
      </c>
      <c r="E135" s="75">
        <v>2008</v>
      </c>
      <c r="F135" s="75">
        <v>2008</v>
      </c>
      <c r="G135" s="45" t="s">
        <v>147</v>
      </c>
      <c r="H135" s="48">
        <v>43920</v>
      </c>
      <c r="I135" s="48"/>
      <c r="J135" s="48">
        <f>SUM(H135:I135)</f>
        <v>43920</v>
      </c>
      <c r="K135" s="78">
        <v>43920</v>
      </c>
      <c r="L135" s="49">
        <f>K135*100/J135</f>
        <v>100</v>
      </c>
    </row>
    <row r="136" spans="1:12" s="18" customFormat="1" ht="33.75" customHeight="1" thickBot="1">
      <c r="A136" s="135"/>
      <c r="B136" s="136"/>
      <c r="C136" s="136"/>
      <c r="D136" s="137" t="s">
        <v>180</v>
      </c>
      <c r="E136" s="138"/>
      <c r="F136" s="138"/>
      <c r="G136" s="139"/>
      <c r="H136" s="140">
        <f>SUM(H5+H9+H17+H19+H29+H34+H38+H43+H55+H119+H128+H53)</f>
        <v>35509509</v>
      </c>
      <c r="I136" s="140">
        <f>SUM(I5+I9+I17+I19+I29+I34+I38+I43+I55+I119+I128)</f>
        <v>1138501</v>
      </c>
      <c r="J136" s="140">
        <f>SUM(J5+J9+J17+J19+J29+J34+J38+J43+J55+J119+J128+J53)</f>
        <v>36648010</v>
      </c>
      <c r="K136" s="141">
        <f>SUM(K5+K9+K17+K19+K29+K34+K38+K43+K55+K119+K128+K53)</f>
        <v>8788456.52</v>
      </c>
      <c r="L136" s="142">
        <f>K136*100/J136</f>
        <v>23.98</v>
      </c>
    </row>
  </sheetData>
  <mergeCells count="22">
    <mergeCell ref="A53:G53"/>
    <mergeCell ref="A55:G55"/>
    <mergeCell ref="A119:G119"/>
    <mergeCell ref="A128:G128"/>
    <mergeCell ref="A29:G29"/>
    <mergeCell ref="A34:G34"/>
    <mergeCell ref="A38:G38"/>
    <mergeCell ref="A43:G43"/>
    <mergeCell ref="A2:A3"/>
    <mergeCell ref="B2:B3"/>
    <mergeCell ref="E2:F3"/>
    <mergeCell ref="G2:G3"/>
    <mergeCell ref="A19:G19"/>
    <mergeCell ref="L2:L3"/>
    <mergeCell ref="A1:L1"/>
    <mergeCell ref="C2:C3"/>
    <mergeCell ref="D2:D3"/>
    <mergeCell ref="K2:K3"/>
    <mergeCell ref="H2:J2"/>
    <mergeCell ref="A5:G5"/>
    <mergeCell ref="A9:G9"/>
    <mergeCell ref="A17:G17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67" r:id="rId1"/>
  <rowBreaks count="5" manualBreakCount="5">
    <brk id="27" max="11" man="1"/>
    <brk id="51" max="11" man="1"/>
    <brk id="76" max="11" man="1"/>
    <brk id="102" max="11" man="1"/>
    <brk id="126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2008-09-02T06:17:49Z</dcterms:modified>
  <cp:category/>
  <cp:version/>
  <cp:contentType/>
  <cp:contentStatus/>
</cp:coreProperties>
</file>