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GFOśiGW'!$A$1:$E$125</definedName>
  </definedNames>
  <calcPr fullCalcOnLoad="1" fullPrecision="0"/>
</workbook>
</file>

<file path=xl/sharedStrings.xml><?xml version="1.0" encoding="utf-8"?>
<sst xmlns="http://schemas.openxmlformats.org/spreadsheetml/2006/main" count="289" uniqueCount="211">
  <si>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</si>
  <si>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</si>
  <si>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</si>
  <si>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</si>
  <si>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</si>
  <si>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</si>
  <si>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</si>
  <si>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</si>
  <si>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</si>
  <si>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w tym: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</si>
  <si>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</si>
  <si>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</si>
  <si>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</si>
  <si>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</si>
  <si>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</si>
  <si>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</si>
  <si>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</si>
  <si>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</si>
  <si>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</si>
  <si>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</si>
  <si>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</si>
  <si>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</si>
  <si>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</si>
  <si>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</si>
  <si>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</si>
  <si>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</si>
  <si>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</si>
  <si>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</si>
  <si>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</si>
  <si>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</si>
  <si>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</si>
  <si>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</si>
  <si>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</si>
  <si>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</si>
  <si>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</si>
  <si>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</si>
  <si>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</si>
  <si>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</si>
  <si>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</si>
  <si>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</si>
  <si>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</si>
  <si>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</si>
  <si>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</si>
  <si>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</si>
  <si>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</si>
  <si>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</si>
  <si>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</si>
  <si>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</si>
  <si>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</si>
  <si>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</si>
  <si>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</si>
  <si>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</si>
  <si>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</si>
  <si>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</si>
  <si>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</si>
  <si>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</si>
  <si>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</si>
  <si>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</si>
  <si>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</si>
  <si>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</si>
  <si>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</si>
  <si>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</si>
  <si>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</si>
  <si>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</si>
  <si>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</si>
  <si>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</si>
  <si>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</si>
  <si>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</si>
  <si>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</si>
  <si>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</si>
  <si>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</si>
  <si>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</si>
  <si>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</si>
  <si>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</si>
  <si>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38.</t>
  </si>
  <si>
    <t>39.</t>
  </si>
  <si>
    <t>40.</t>
  </si>
  <si>
    <t>41.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</si>
  <si>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</si>
  <si>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</si>
  <si>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</si>
  <si>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</si>
  <si>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</si>
  <si>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</si>
  <si>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</si>
  <si>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</si>
  <si>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</si>
  <si>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</si>
  <si>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</si>
  <si>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</si>
  <si>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Akcja sprzątanie z okazji "Dnia Ziemi"</t>
  </si>
  <si>
    <t>Utrzymanie zieleni na działkach stanowiących własność Gminy Police</t>
  </si>
  <si>
    <t>44.</t>
  </si>
  <si>
    <t>45.</t>
  </si>
  <si>
    <t>4430</t>
  </si>
  <si>
    <t>Inne zadania</t>
  </si>
  <si>
    <t>3</t>
  </si>
  <si>
    <t>46.</t>
  </si>
  <si>
    <t>2440</t>
  </si>
  <si>
    <t>Częściowy zwrot kosztów na modernizację ogrzewania w budynkach</t>
  </si>
  <si>
    <t>47.</t>
  </si>
  <si>
    <t>Plan przychodów i wydatków Gminnego Funduszu Ochrony Środowiska i Gospodarki Wodnej 
na 2008 r.</t>
  </si>
  <si>
    <t>Plan na 2008 r.</t>
  </si>
  <si>
    <t>Środki finansowe pozostałe z 2007 r.</t>
  </si>
  <si>
    <t>Akcja "Sprzątanie świata - Polska 2008"</t>
  </si>
  <si>
    <t>Utrzymanie samochodu do kontroli środowiska</t>
  </si>
  <si>
    <t>Dotacja dla jednostki samorządu terytorialnego - Budowa schroniska dla zwierząt w Gminie Dobra</t>
  </si>
  <si>
    <t>Ograniczanie populacji bezpańskich kotów na terenie Gminy Police</t>
  </si>
  <si>
    <t>Nasadzenie żywopłotu od strony boiska przy ul. Robotniczej 22</t>
  </si>
  <si>
    <t>Partycypacja w budowie sieci wodociągowej do działek nr 11/2, 11/4, 11/5, 11/15, 13/1, 13/2, 13/3, 13/5, 13/6, 13/7, 25/1 w Policach</t>
  </si>
  <si>
    <t>Zakup środków do zbiórki odpadów niebezpiecznych (sorbent "Compakt", neutralizator "Sintan")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</si>
  <si>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</si>
  <si>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</si>
  <si>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</si>
  <si>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</si>
  <si>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</si>
  <si>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</si>
  <si>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</si>
  <si>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</si>
  <si>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</si>
  <si>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</si>
  <si>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Partycypacja w budowie sieci wodociągowej do działki nr 45 w Tatyni</t>
  </si>
  <si>
    <t>Partycypacja w budowie sieci wodociągowej do działki nr 131/78 w Pilchowie</t>
  </si>
  <si>
    <t>Partycypacja w budowie sieci wodociągowej do działek nr 55, 52/12, 52/13, 52/14, 52/15, 52/17, 52/19, 52/20 w Siedlicach</t>
  </si>
  <si>
    <t>Partycypacja w budowie sieci wodociągowej do działek nr 73/4 i 73/5 w Niekłończycy</t>
  </si>
  <si>
    <t>Partycypacja w budowie sieci wodociągowej do działki nr 118/5 w Niekłończycy</t>
  </si>
  <si>
    <t>Partycypacja w budowie sieci wodociągowej do działek nr 128/20, 128/32, 128/33 i 822 w Tanowie</t>
  </si>
  <si>
    <t>Partycypacja w budowie sieci wodociągowej do działek nr 2384, 2385, 2386 i 2387 w Policach</t>
  </si>
  <si>
    <t>Partycypacja w budowie sieci wodociągowej do działki nr 480/5 w Dębostrowie</t>
  </si>
  <si>
    <t>Partycypacja w budowie sieci wodociągowej do działki nr 74/6 w Pilchowie</t>
  </si>
  <si>
    <t>Partycypacja w budowie sieci wodociągowej do działki nr 3275 w Policach</t>
  </si>
  <si>
    <t>Partycypacja w budowie sieci wodociągowej do działki nr 262/9 w Policach</t>
  </si>
  <si>
    <t>Partycypacja w budowie sieci wodociągowej do działki nr 525/3 w Trzebieży</t>
  </si>
  <si>
    <t>Partycypacja w budowie sieci wodociągowej do działki nr 526/5 w Trzebieży</t>
  </si>
  <si>
    <t>Partycypacja w budowie sieci wodociągowej do działek nr 334/5, 334/6 i 334/7 w Tanowie</t>
  </si>
  <si>
    <t>Partycypacja w budowie sieci kanalizacji sanitarnej do działki nr 45 w Tatyni</t>
  </si>
  <si>
    <t>Usuwanie azbestu z terenu nieruchomości na terenie Gminy Police</t>
  </si>
  <si>
    <t>42.</t>
  </si>
  <si>
    <t>37.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</si>
  <si>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</si>
  <si>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</si>
  <si>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</si>
  <si>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</si>
  <si>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</si>
  <si>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</si>
  <si>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</si>
  <si>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</si>
  <si>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</si>
  <si>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</si>
  <si>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</si>
  <si>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</si>
  <si>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</si>
  <si>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Bieżąca konserwacja i utrzymanie zieleni</t>
  </si>
  <si>
    <t>49.</t>
  </si>
  <si>
    <t>50.</t>
  </si>
  <si>
    <t>Modernizacja cieplna budynku Parafii św. Kazimierza w Policach  - wymiana okien - dotacja na realizację zadania</t>
  </si>
  <si>
    <t>58.</t>
  </si>
  <si>
    <t>73.</t>
  </si>
  <si>
    <t>74.</t>
  </si>
  <si>
    <t>75.</t>
  </si>
  <si>
    <t>76.</t>
  </si>
  <si>
    <t>77.</t>
  </si>
  <si>
    <t xml:space="preserve">Dotacja do budżetu - Termorenowacja budynków administrowanych przez ZGKiM </t>
  </si>
  <si>
    <t>Partycypacja w budowie sieci wodociągowej do działek nr 232/1, 233, 236/2, 249, 250, 256, 259, 260, 274/7, 274/8, 274/9 w Przęsocinie</t>
  </si>
  <si>
    <t>Dotacja do budżetu - Transgraniczna ochrona zasobów wód podziemnych w gminie Police - etap II</t>
  </si>
  <si>
    <t>78.</t>
  </si>
  <si>
    <t>79.</t>
  </si>
  <si>
    <t>80.</t>
  </si>
  <si>
    <t>Dotacja do budżetu - Zakup wody do podlewania zieleni</t>
  </si>
  <si>
    <t>Dotacja do budżetu - Bieżąca konserwacja i utrzymanie zieleni w mieście i gminie Police</t>
  </si>
  <si>
    <t>Dotacja do budżetu - Bieżąca konserwacja i utrzymanie Parku „Staromiejskiego” w Policach</t>
  </si>
  <si>
    <t>Dotacja do budżetu - Bieżąca konserwacja i utrzymanie Parku „Solidarności” w Policach</t>
  </si>
  <si>
    <t>Dotacja do budżetu - Wycinka drzew i krzewów, pielęgnacja zieleni w pasach drogowych dróg powiatowych miejskich</t>
  </si>
  <si>
    <t>Dotacja do budżetu - Wycinka drzew i krzewów, pielęgnacja zieleni w pasach drogowych dróg gminnych (publicznych)</t>
  </si>
  <si>
    <t>Dotacja do budżetu - Nadzór nad pracami dotyczącymi wycinki drzew i krzewów, pielęgnacji zieleni w pasach drogowych dróg powiatowych miejskich i gminnych na terenie gminy Police</t>
  </si>
  <si>
    <t>Dotacja do budżetu - Nadzór nad pracami dotyczącymi utrzymania i konserwacji zieleni</t>
  </si>
  <si>
    <t>Dotacja do budżetu - Utrzymanie ścieżki rekreacyjno – dydaktycznej</t>
  </si>
  <si>
    <t>Dotacja do budżetu - Docieplenie budynku Gimnazjum Nr 3 w Policach</t>
  </si>
  <si>
    <t>Dotacja do budżetu - Wymiana okien w Gimnazjum Nr 2 w Policach</t>
  </si>
  <si>
    <t xml:space="preserve">Dotacja do budżetu - Modernizacja Miejskiej Przystani Żeglarskiej w Policach </t>
  </si>
  <si>
    <t>Dotacja do budżetu - Zapewnienie opieki bezdomnym zwierzętom, które zachowują się agresywnie w stosunku do ludzi i innych zwierząt lub wymagają opieki</t>
  </si>
  <si>
    <t>Dotacja do budżetu - Wyłapywanie bezdomnych zwierząt na terenie Gminy Police (w tym dzikich)</t>
  </si>
  <si>
    <t>Dotacja do budżetu - projekt i podłączenie gazu do kuchni GCEiR w Trzebieży</t>
  </si>
  <si>
    <t>6270</t>
  </si>
  <si>
    <t>Dotacja do budżetu - Opróżnianie, utrzymanie i bieżąca konserwacja pojemników do selektywnej zbiórki odpadów komunalnych</t>
  </si>
  <si>
    <t>Dotacja do budżetu - Wymiana okien w Szkole Podstawowej Nr 3 w Policach</t>
  </si>
  <si>
    <t xml:space="preserve">Dotacja do budżetu - Przyłącza budynków komunalnych i posesji do kanalizacji sanitarnej i deszczowej </t>
  </si>
  <si>
    <t>Dotacja do budżetu - Termomodernizacja budynków użyteczności publicznej</t>
  </si>
  <si>
    <t>Dotacja do budżetu - Rozbudowa ZOiSOK w Leśnie Górnym polegająca na połączeniu kwatery 1 i 2 dla powiększenia objętości składowiska</t>
  </si>
  <si>
    <t>Dotacja do budżetu - Rozbudowa węzła kompostowania w ZOiSOK w Leśnie Górnym</t>
  </si>
  <si>
    <t>Dotacja do budżetu - Wymiana okien w Szkole Podstawowej Nr 8 w Policach</t>
  </si>
  <si>
    <t xml:space="preserve">Modernizacja Przystani wędkarskiej </t>
  </si>
  <si>
    <t xml:space="preserve">Dotacja do budżetu - Przebudowa Parku  "Staromiejskiego" w Policach </t>
  </si>
  <si>
    <t>Wymiana stolarki okiennej w lokalach komunalnych</t>
  </si>
  <si>
    <t>81.</t>
  </si>
  <si>
    <t>Usunięcie płyt azbestowo-cementowych wraz z dociepleniem budynku Filii Szkoły Podstawowej 
Nr 8</t>
  </si>
  <si>
    <t>Partycypacja w budowie sieci wodociągowej do działek nr 226/9, 226/10, 226/12 i 226/13 
w Przęsocinie</t>
  </si>
  <si>
    <t>Urządzanie i utrzymanie zieleni w miastach i gminach</t>
  </si>
  <si>
    <t xml:space="preserve">Dotacja dla jednostki samorządu terytorialnego - Docieplenie dachu i  ścian oraz wymiana okien w budynku przy ul. Szkolnej 2 w Policach </t>
  </si>
  <si>
    <t>Odprowadzenie nadwyżki z tytułu art. 404 ustawy z dnia 27 kwietnia 2001 r. Prawo ochrony środowiska (Dz.U. z 2006 r. Nr 129, poz. 902 z późn. zm.) do WFOŚiGW woj. zachodniopomorskiego za rok 2007</t>
  </si>
  <si>
    <t>Partycypacja w budowie sieci kanalizacji sanitarnej do działki nr 525/3 w Trzebieży</t>
  </si>
  <si>
    <t>Partycypacja w budowie sieci kanalizacji sanitarnej do działki nr 118/5 w Niekłończycy</t>
  </si>
  <si>
    <t>Partycypacja w budowie sieci kanalizacji sanitarnej do działki nr 526/5 w Trzebieży</t>
  </si>
  <si>
    <t>Partycypacja w budowie sieci kanalizacji sanitarnej do działek nr 526/7 i 526/8 w Trzebieży</t>
  </si>
  <si>
    <t>Partycypacja w budowie sieci kanalizacji sanitarnej do działki nr 212/4 w Dębostrowie</t>
  </si>
  <si>
    <t>Partycypacja w budowie sieci kanalizacji sanitarnej do działki nr 131/78 w Pilchowie</t>
  </si>
  <si>
    <t>Partycypacja w budowie sieci kanalizacji sanitarnej do działki nr 446 w Pilchowie</t>
  </si>
  <si>
    <t>Dotacja do budżetu - Zakup ciągnika wraz z urządzeniami do pielęgnacji boisk i terenów zielonych na obiektach sportowych w Policach i Trzebieży</t>
  </si>
  <si>
    <t>Dotacja dla Trans - Net S.A. w Policach - Zakup specjalistycznego pojazdu do zbiórki surowców wtórnych</t>
  </si>
  <si>
    <t>Partycypacja w budowie sieci wodociągowej do działki nr 434/2 w Witorzy</t>
  </si>
  <si>
    <t xml:space="preserve">Załącznik 
do uchwały Nr …………
Rady Miejskiej w Policach 
z dnia …………roku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</si>
</sst>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0"/>
    </font>
    <font>
      <sz val="14"/>
      <name val="Arial CE"/>
      <family val="2"/>
    </font>
    <font>
      <sz val="24"/>
      <name val="Arial CE"/>
      <family val="0"/>
    </font>
    <font>
      <sz val="26"/>
      <name val="Arial"/>
      <family val="2"/>
    </font>
    <font>
      <b/>
      <sz val="20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5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5" fillId="0" borderId="23" xfId="18" applyFont="1" applyBorder="1" applyAlignment="1">
      <alignment vertical="center" wrapText="1"/>
      <protection/>
    </xf>
    <xf numFmtId="0" fontId="5" fillId="0" borderId="6" xfId="18" applyFont="1" applyBorder="1" applyAlignment="1">
      <alignment vertical="center" wrapText="1"/>
      <protection/>
    </xf>
    <xf numFmtId="0" fontId="15" fillId="0" borderId="23" xfId="0" applyFont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5" fillId="0" borderId="2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wrapText="1" shrinkToFit="1"/>
    </xf>
    <xf numFmtId="0" fontId="15" fillId="0" borderId="6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170" fontId="14" fillId="2" borderId="26" xfId="0" applyNumberFormat="1" applyFont="1" applyFill="1" applyBorder="1" applyAlignment="1">
      <alignment vertical="center" wrapText="1"/>
    </xf>
    <xf numFmtId="170" fontId="15" fillId="0" borderId="27" xfId="0" applyNumberFormat="1" applyFont="1" applyBorder="1" applyAlignment="1">
      <alignment horizontal="right" vertical="center" wrapText="1"/>
    </xf>
    <xf numFmtId="170" fontId="7" fillId="2" borderId="26" xfId="0" applyNumberFormat="1" applyFont="1" applyFill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3" fontId="0" fillId="0" borderId="31" xfId="0" applyNumberFormat="1" applyFont="1" applyBorder="1" applyAlignment="1">
      <alignment vertical="center" wrapText="1"/>
    </xf>
    <xf numFmtId="3" fontId="7" fillId="2" borderId="26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vertical="center"/>
    </xf>
    <xf numFmtId="3" fontId="5" fillId="0" borderId="29" xfId="18" applyNumberFormat="1" applyFont="1" applyBorder="1" applyAlignment="1">
      <alignment horizontal="right" vertical="center" wrapText="1"/>
      <protection/>
    </xf>
    <xf numFmtId="3" fontId="5" fillId="0" borderId="33" xfId="18" applyNumberFormat="1" applyFont="1" applyBorder="1" applyAlignment="1">
      <alignment horizontal="right" vertical="center" wrapText="1"/>
      <protection/>
    </xf>
    <xf numFmtId="3" fontId="5" fillId="0" borderId="32" xfId="18" applyNumberFormat="1" applyFont="1" applyBorder="1" applyAlignment="1">
      <alignment horizontal="right" vertical="center" wrapText="1"/>
      <protection/>
    </xf>
    <xf numFmtId="3" fontId="7" fillId="0" borderId="32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5" fillId="0" borderId="23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3" fontId="5" fillId="0" borderId="33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6"/>
  <sheetViews>
    <sheetView showGridLines="0" tabSelected="1" view="pageBreakPreview" zoomScale="75" zoomScaleNormal="75" zoomScaleSheetLayoutView="75" workbookViewId="0" topLeftCell="A1">
      <selection activeCell="C1" sqref="C1"/>
    </sheetView>
  </sheetViews>
  <sheetFormatPr defaultColWidth="9.00390625" defaultRowHeight="24.75" customHeight="1"/>
  <cols>
    <col min="1" max="1" width="9.125" style="1" customWidth="1"/>
    <col min="2" max="2" width="4.125" style="3" customWidth="1"/>
    <col min="3" max="3" width="104.375" style="6" customWidth="1"/>
    <col min="4" max="4" width="15.625" style="6" customWidth="1"/>
    <col min="5" max="5" width="18.75390625" style="6" customWidth="1"/>
    <col min="6" max="6" width="2.25390625" style="1" hidden="1" customWidth="1"/>
    <col min="7" max="16384" width="9.125" style="1" customWidth="1"/>
  </cols>
  <sheetData>
    <row r="1" spans="2:6" ht="57.75" customHeight="1">
      <c r="B1" s="7"/>
      <c r="C1" s="83"/>
      <c r="D1" s="157" t="s">
        <v>210</v>
      </c>
      <c r="E1" s="157"/>
      <c r="F1" s="72"/>
    </row>
    <row r="2" spans="2:5" ht="21" customHeight="1">
      <c r="B2" s="7"/>
      <c r="C2" s="8"/>
      <c r="D2" s="72"/>
      <c r="E2" s="74"/>
    </row>
    <row r="3" spans="2:6" s="63" customFormat="1" ht="53.25" customHeight="1">
      <c r="B3" s="144" t="s">
        <v>101</v>
      </c>
      <c r="C3" s="145"/>
      <c r="D3" s="145"/>
      <c r="E3" s="145"/>
      <c r="F3" s="95"/>
    </row>
    <row r="4" spans="2:5" ht="20.25" customHeight="1">
      <c r="B4" s="145"/>
      <c r="C4" s="145"/>
      <c r="D4" s="145"/>
      <c r="E4" s="145"/>
    </row>
    <row r="5" spans="2:5" ht="12">
      <c r="B5" s="145"/>
      <c r="C5" s="145"/>
      <c r="D5" s="145"/>
      <c r="E5" s="145"/>
    </row>
    <row r="6" spans="2:5" ht="12">
      <c r="B6" s="145"/>
      <c r="C6" s="145"/>
      <c r="D6" s="145"/>
      <c r="E6" s="145"/>
    </row>
    <row r="7" spans="2:5" s="63" customFormat="1" ht="15.75" thickBot="1">
      <c r="B7" s="1"/>
      <c r="C7" s="2"/>
      <c r="D7" s="56"/>
      <c r="E7" s="57" t="s">
        <v>26</v>
      </c>
    </row>
    <row r="8" spans="2:5" ht="23.25" customHeight="1" thickBot="1">
      <c r="B8" s="152" t="s">
        <v>55</v>
      </c>
      <c r="C8" s="153"/>
      <c r="D8" s="153"/>
      <c r="E8" s="154"/>
    </row>
    <row r="9" spans="2:5" ht="54" customHeight="1" thickBot="1">
      <c r="B9" s="60" t="s">
        <v>28</v>
      </c>
      <c r="C9" s="61" t="s">
        <v>5</v>
      </c>
      <c r="D9" s="62" t="s">
        <v>56</v>
      </c>
      <c r="E9" s="96" t="s">
        <v>102</v>
      </c>
    </row>
    <row r="10" spans="2:5" s="56" customFormat="1" ht="12.75" thickBot="1">
      <c r="B10" s="58">
        <v>1</v>
      </c>
      <c r="C10" s="59">
        <v>2</v>
      </c>
      <c r="D10" s="59">
        <v>3</v>
      </c>
      <c r="E10" s="97">
        <v>4</v>
      </c>
    </row>
    <row r="11" spans="2:5" s="63" customFormat="1" ht="24.75" customHeight="1" thickBot="1">
      <c r="B11" s="48" t="s">
        <v>57</v>
      </c>
      <c r="C11" s="49" t="s">
        <v>58</v>
      </c>
      <c r="D11" s="50" t="s">
        <v>27</v>
      </c>
      <c r="E11" s="98">
        <f>SUM(E12)</f>
        <v>12604127</v>
      </c>
    </row>
    <row r="12" spans="2:5" s="63" customFormat="1" ht="24.75" customHeight="1" thickBot="1">
      <c r="B12" s="9" t="s">
        <v>30</v>
      </c>
      <c r="C12" s="10" t="s">
        <v>103</v>
      </c>
      <c r="D12" s="11" t="s">
        <v>27</v>
      </c>
      <c r="E12" s="99">
        <v>12604127</v>
      </c>
    </row>
    <row r="13" spans="2:5" ht="24.75" customHeight="1" thickBot="1">
      <c r="B13" s="51" t="s">
        <v>59</v>
      </c>
      <c r="C13" s="52" t="s">
        <v>60</v>
      </c>
      <c r="D13" s="50" t="s">
        <v>27</v>
      </c>
      <c r="E13" s="100">
        <f>SUM(E14:E19)</f>
        <v>14270356</v>
      </c>
    </row>
    <row r="14" spans="2:5" ht="24.75" customHeight="1">
      <c r="B14" s="12" t="s">
        <v>30</v>
      </c>
      <c r="C14" s="13" t="s">
        <v>49</v>
      </c>
      <c r="D14" s="14" t="s">
        <v>2</v>
      </c>
      <c r="E14" s="101">
        <v>39000</v>
      </c>
    </row>
    <row r="15" spans="2:5" ht="24.75" customHeight="1">
      <c r="B15" s="15" t="s">
        <v>31</v>
      </c>
      <c r="C15" s="16" t="s">
        <v>50</v>
      </c>
      <c r="D15" s="17" t="s">
        <v>1</v>
      </c>
      <c r="E15" s="102">
        <v>150000</v>
      </c>
    </row>
    <row r="16" spans="2:5" ht="24.75" customHeight="1">
      <c r="B16" s="15" t="s">
        <v>32</v>
      </c>
      <c r="C16" s="16" t="s">
        <v>51</v>
      </c>
      <c r="D16" s="17" t="s">
        <v>2</v>
      </c>
      <c r="E16" s="102">
        <v>850000</v>
      </c>
    </row>
    <row r="17" spans="2:5" ht="24.75" customHeight="1">
      <c r="B17" s="15" t="s">
        <v>33</v>
      </c>
      <c r="C17" s="16" t="s">
        <v>52</v>
      </c>
      <c r="D17" s="17" t="s">
        <v>2</v>
      </c>
      <c r="E17" s="102">
        <v>12604356</v>
      </c>
    </row>
    <row r="18" spans="2:5" ht="24.75" customHeight="1">
      <c r="B18" s="15" t="s">
        <v>34</v>
      </c>
      <c r="C18" s="16" t="s">
        <v>53</v>
      </c>
      <c r="D18" s="17" t="s">
        <v>2</v>
      </c>
      <c r="E18" s="102">
        <v>577000</v>
      </c>
    </row>
    <row r="19" spans="2:5" ht="24.75" customHeight="1" thickBot="1">
      <c r="B19" s="15" t="s">
        <v>35</v>
      </c>
      <c r="C19" s="18" t="s">
        <v>54</v>
      </c>
      <c r="D19" s="17" t="s">
        <v>2</v>
      </c>
      <c r="E19" s="102">
        <v>50000</v>
      </c>
    </row>
    <row r="20" spans="2:5" ht="24.75" customHeight="1" hidden="1">
      <c r="B20" s="19"/>
      <c r="C20" s="20"/>
      <c r="D20" s="20"/>
      <c r="E20" s="103"/>
    </row>
    <row r="21" spans="2:5" ht="24.75" customHeight="1" hidden="1">
      <c r="B21" s="21"/>
      <c r="C21" s="22"/>
      <c r="D21" s="22"/>
      <c r="E21" s="104"/>
    </row>
    <row r="22" spans="2:5" ht="24.75" customHeight="1" thickBot="1">
      <c r="B22" s="53" t="s">
        <v>61</v>
      </c>
      <c r="C22" s="54" t="s">
        <v>62</v>
      </c>
      <c r="D22" s="55" t="s">
        <v>27</v>
      </c>
      <c r="E22" s="105">
        <f>SUM(E24+E44+E56+E70+E88+E100+E107+E115+E117+E124)</f>
        <v>26874483</v>
      </c>
    </row>
    <row r="23" spans="2:5" ht="15.75" customHeight="1">
      <c r="B23" s="134">
        <v>1</v>
      </c>
      <c r="C23" s="135">
        <v>2</v>
      </c>
      <c r="D23" s="135">
        <v>3</v>
      </c>
      <c r="E23" s="136">
        <v>4</v>
      </c>
    </row>
    <row r="24" spans="2:5" ht="35.25" customHeight="1">
      <c r="B24" s="23"/>
      <c r="C24" s="24" t="s">
        <v>7</v>
      </c>
      <c r="D24" s="24"/>
      <c r="E24" s="106">
        <f>SUM(E25+E26+E27+E28+E29+E30+E31+E32+E33+E34+E35+E36+E37+E38+E39+E40+E41+E42)</f>
        <v>285835</v>
      </c>
    </row>
    <row r="25" spans="2:5" ht="35.25" customHeight="1">
      <c r="B25" s="12" t="s">
        <v>30</v>
      </c>
      <c r="C25" s="68" t="s">
        <v>109</v>
      </c>
      <c r="D25" s="14" t="s">
        <v>10</v>
      </c>
      <c r="E25" s="107">
        <v>25000</v>
      </c>
    </row>
    <row r="26" spans="2:5" ht="25.5" customHeight="1">
      <c r="B26" s="12" t="s">
        <v>31</v>
      </c>
      <c r="C26" s="68" t="s">
        <v>132</v>
      </c>
      <c r="D26" s="78">
        <v>6110</v>
      </c>
      <c r="E26" s="107">
        <v>2805</v>
      </c>
    </row>
    <row r="27" spans="2:5" ht="25.5" customHeight="1">
      <c r="B27" s="12" t="s">
        <v>32</v>
      </c>
      <c r="C27" s="67" t="s">
        <v>133</v>
      </c>
      <c r="D27" s="17" t="s">
        <v>10</v>
      </c>
      <c r="E27" s="108">
        <v>3500</v>
      </c>
    </row>
    <row r="28" spans="2:5" ht="27" customHeight="1">
      <c r="B28" s="12" t="s">
        <v>33</v>
      </c>
      <c r="C28" s="67" t="s">
        <v>134</v>
      </c>
      <c r="D28" s="17" t="s">
        <v>10</v>
      </c>
      <c r="E28" s="108">
        <v>18460</v>
      </c>
    </row>
    <row r="29" spans="2:5" ht="27.75" customHeight="1">
      <c r="B29" s="12" t="s">
        <v>34</v>
      </c>
      <c r="C29" s="67" t="s">
        <v>131</v>
      </c>
      <c r="D29" s="17" t="s">
        <v>10</v>
      </c>
      <c r="E29" s="108">
        <v>4000</v>
      </c>
    </row>
    <row r="30" spans="2:5" ht="35.25" customHeight="1">
      <c r="B30" s="15" t="s">
        <v>35</v>
      </c>
      <c r="C30" s="67" t="s">
        <v>163</v>
      </c>
      <c r="D30" s="17" t="s">
        <v>10</v>
      </c>
      <c r="E30" s="108">
        <v>70000</v>
      </c>
    </row>
    <row r="31" spans="2:5" ht="24.75" customHeight="1">
      <c r="B31" s="15" t="s">
        <v>36</v>
      </c>
      <c r="C31" s="68" t="s">
        <v>130</v>
      </c>
      <c r="D31" s="17" t="s">
        <v>10</v>
      </c>
      <c r="E31" s="107">
        <v>8000</v>
      </c>
    </row>
    <row r="32" spans="2:5" ht="24.75" customHeight="1">
      <c r="B32" s="15" t="s">
        <v>37</v>
      </c>
      <c r="C32" s="67" t="s">
        <v>129</v>
      </c>
      <c r="D32" s="17" t="s">
        <v>10</v>
      </c>
      <c r="E32" s="108">
        <v>7500</v>
      </c>
    </row>
    <row r="33" spans="2:5" ht="24.75" customHeight="1">
      <c r="B33" s="15" t="s">
        <v>38</v>
      </c>
      <c r="C33" s="67" t="s">
        <v>124</v>
      </c>
      <c r="D33" s="17" t="s">
        <v>10</v>
      </c>
      <c r="E33" s="108">
        <v>22500</v>
      </c>
    </row>
    <row r="34" spans="2:5" ht="24.75" customHeight="1">
      <c r="B34" s="15" t="s">
        <v>39</v>
      </c>
      <c r="C34" s="67" t="s">
        <v>209</v>
      </c>
      <c r="D34" s="17" t="s">
        <v>10</v>
      </c>
      <c r="E34" s="108">
        <v>12500</v>
      </c>
    </row>
    <row r="35" spans="2:5" ht="24.75" customHeight="1">
      <c r="B35" s="15" t="s">
        <v>40</v>
      </c>
      <c r="C35" s="67" t="s">
        <v>125</v>
      </c>
      <c r="D35" s="17" t="s">
        <v>10</v>
      </c>
      <c r="E35" s="108">
        <v>5250</v>
      </c>
    </row>
    <row r="36" spans="2:5" ht="27.75" customHeight="1">
      <c r="B36" s="15" t="s">
        <v>41</v>
      </c>
      <c r="C36" s="67" t="s">
        <v>126</v>
      </c>
      <c r="D36" s="17" t="s">
        <v>10</v>
      </c>
      <c r="E36" s="108">
        <v>12000</v>
      </c>
    </row>
    <row r="37" spans="2:5" ht="24.75" customHeight="1">
      <c r="B37" s="15" t="s">
        <v>42</v>
      </c>
      <c r="C37" s="67" t="s">
        <v>127</v>
      </c>
      <c r="D37" s="17" t="s">
        <v>10</v>
      </c>
      <c r="E37" s="108">
        <v>10550</v>
      </c>
    </row>
    <row r="38" spans="2:5" ht="24.75" customHeight="1">
      <c r="B38" s="15" t="s">
        <v>43</v>
      </c>
      <c r="C38" s="67" t="s">
        <v>128</v>
      </c>
      <c r="D38" s="17" t="s">
        <v>10</v>
      </c>
      <c r="E38" s="108">
        <v>9000</v>
      </c>
    </row>
    <row r="39" spans="2:5" ht="36" customHeight="1">
      <c r="B39" s="15" t="s">
        <v>80</v>
      </c>
      <c r="C39" s="67" t="s">
        <v>123</v>
      </c>
      <c r="D39" s="17" t="s">
        <v>10</v>
      </c>
      <c r="E39" s="108">
        <v>30000</v>
      </c>
    </row>
    <row r="40" spans="2:5" ht="25.5" customHeight="1">
      <c r="B40" s="15" t="s">
        <v>81</v>
      </c>
      <c r="C40" s="67" t="s">
        <v>122</v>
      </c>
      <c r="D40" s="17" t="s">
        <v>10</v>
      </c>
      <c r="E40" s="108">
        <v>13500</v>
      </c>
    </row>
    <row r="41" spans="2:5" ht="25.5" customHeight="1">
      <c r="B41" s="15" t="s">
        <v>88</v>
      </c>
      <c r="C41" s="68" t="s">
        <v>121</v>
      </c>
      <c r="D41" s="17" t="s">
        <v>10</v>
      </c>
      <c r="E41" s="107">
        <v>14000</v>
      </c>
    </row>
    <row r="42" spans="2:5" ht="35.25" customHeight="1">
      <c r="B42" s="15" t="s">
        <v>82</v>
      </c>
      <c r="C42" s="18" t="s">
        <v>196</v>
      </c>
      <c r="D42" s="17" t="s">
        <v>10</v>
      </c>
      <c r="E42" s="109">
        <v>17270</v>
      </c>
    </row>
    <row r="43" spans="2:5" ht="16.5" customHeight="1">
      <c r="B43" s="88">
        <v>1</v>
      </c>
      <c r="C43" s="132">
        <v>2</v>
      </c>
      <c r="D43" s="132">
        <v>3</v>
      </c>
      <c r="E43" s="133">
        <v>4</v>
      </c>
    </row>
    <row r="44" spans="2:5" ht="35.25" customHeight="1">
      <c r="B44" s="23"/>
      <c r="C44" s="26" t="s">
        <v>25</v>
      </c>
      <c r="D44" s="26"/>
      <c r="E44" s="110">
        <f>SUM(E45+E46+E47+E48+E49+E50+E51+E52+E53+E54+E55)</f>
        <v>4895710</v>
      </c>
    </row>
    <row r="45" spans="2:5" ht="36.75" customHeight="1">
      <c r="B45" s="15" t="s">
        <v>83</v>
      </c>
      <c r="C45" s="91" t="s">
        <v>164</v>
      </c>
      <c r="D45" s="27" t="s">
        <v>0</v>
      </c>
      <c r="E45" s="111">
        <v>4000000</v>
      </c>
    </row>
    <row r="46" spans="2:5" ht="36.75" customHeight="1">
      <c r="B46" s="15" t="s">
        <v>84</v>
      </c>
      <c r="C46" s="92" t="s">
        <v>186</v>
      </c>
      <c r="D46" s="17" t="s">
        <v>0</v>
      </c>
      <c r="E46" s="112">
        <v>400000</v>
      </c>
    </row>
    <row r="47" spans="2:5" ht="24.75" customHeight="1">
      <c r="B47" s="15" t="s">
        <v>85</v>
      </c>
      <c r="C47" s="25" t="s">
        <v>63</v>
      </c>
      <c r="D47" s="28" t="s">
        <v>11</v>
      </c>
      <c r="E47" s="112">
        <v>400000</v>
      </c>
    </row>
    <row r="48" spans="2:5" ht="24.75" customHeight="1">
      <c r="B48" s="15" t="s">
        <v>86</v>
      </c>
      <c r="C48" s="68" t="s">
        <v>200</v>
      </c>
      <c r="D48" s="28" t="s">
        <v>10</v>
      </c>
      <c r="E48" s="112">
        <v>4500</v>
      </c>
    </row>
    <row r="49" spans="2:5" ht="24.75" customHeight="1">
      <c r="B49" s="15" t="s">
        <v>87</v>
      </c>
      <c r="C49" s="68" t="s">
        <v>201</v>
      </c>
      <c r="D49" s="28" t="s">
        <v>10</v>
      </c>
      <c r="E49" s="112">
        <v>4200</v>
      </c>
    </row>
    <row r="50" spans="2:5" ht="24.75" customHeight="1">
      <c r="B50" s="15" t="s">
        <v>3</v>
      </c>
      <c r="C50" s="68" t="s">
        <v>202</v>
      </c>
      <c r="D50" s="28" t="s">
        <v>10</v>
      </c>
      <c r="E50" s="112">
        <v>5060</v>
      </c>
    </row>
    <row r="51" spans="2:5" ht="24.75" customHeight="1">
      <c r="B51" s="15" t="s">
        <v>4</v>
      </c>
      <c r="C51" s="68" t="s">
        <v>203</v>
      </c>
      <c r="D51" s="28" t="s">
        <v>10</v>
      </c>
      <c r="E51" s="112">
        <v>8000</v>
      </c>
    </row>
    <row r="52" spans="2:5" ht="24.75" customHeight="1">
      <c r="B52" s="15" t="s">
        <v>89</v>
      </c>
      <c r="C52" s="68" t="s">
        <v>204</v>
      </c>
      <c r="D52" s="28" t="s">
        <v>10</v>
      </c>
      <c r="E52" s="112">
        <v>10000</v>
      </c>
    </row>
    <row r="53" spans="2:5" ht="24.75" customHeight="1">
      <c r="B53" s="15" t="s">
        <v>65</v>
      </c>
      <c r="C53" s="68" t="s">
        <v>205</v>
      </c>
      <c r="D53" s="28" t="s">
        <v>10</v>
      </c>
      <c r="E53" s="112">
        <v>12000</v>
      </c>
    </row>
    <row r="54" spans="2:5" ht="24.75" customHeight="1">
      <c r="B54" s="15" t="s">
        <v>66</v>
      </c>
      <c r="C54" s="68" t="s">
        <v>206</v>
      </c>
      <c r="D54" s="28" t="s">
        <v>10</v>
      </c>
      <c r="E54" s="112">
        <v>14950</v>
      </c>
    </row>
    <row r="55" spans="2:5" ht="24.75" customHeight="1">
      <c r="B55" s="15" t="s">
        <v>67</v>
      </c>
      <c r="C55" s="68" t="s">
        <v>135</v>
      </c>
      <c r="D55" s="28" t="s">
        <v>10</v>
      </c>
      <c r="E55" s="112">
        <v>37000</v>
      </c>
    </row>
    <row r="56" spans="2:5" ht="35.25" customHeight="1">
      <c r="B56" s="29"/>
      <c r="C56" s="30" t="s">
        <v>8</v>
      </c>
      <c r="D56" s="30"/>
      <c r="E56" s="113">
        <f>SUM(E57+E58+E59+E60+E61+E63+E64+E65+E66+E67+E68+E69)</f>
        <v>1046257</v>
      </c>
    </row>
    <row r="57" spans="2:5" ht="33.75" customHeight="1">
      <c r="B57" s="15" t="s">
        <v>68</v>
      </c>
      <c r="C57" s="25" t="s">
        <v>184</v>
      </c>
      <c r="D57" s="17" t="s">
        <v>98</v>
      </c>
      <c r="E57" s="112">
        <v>16357</v>
      </c>
    </row>
    <row r="58" spans="2:5" ht="33.75" customHeight="1">
      <c r="B58" s="15" t="s">
        <v>69</v>
      </c>
      <c r="C58" s="13" t="s">
        <v>208</v>
      </c>
      <c r="D58" s="14" t="s">
        <v>183</v>
      </c>
      <c r="E58" s="114">
        <v>250000</v>
      </c>
    </row>
    <row r="59" spans="2:5" ht="24.75" customHeight="1">
      <c r="B59" s="15" t="s">
        <v>70</v>
      </c>
      <c r="C59" s="31" t="s">
        <v>12</v>
      </c>
      <c r="D59" s="14" t="s">
        <v>11</v>
      </c>
      <c r="E59" s="114">
        <v>50000</v>
      </c>
    </row>
    <row r="60" spans="2:5" ht="33" customHeight="1">
      <c r="B60" s="15" t="s">
        <v>71</v>
      </c>
      <c r="C60" s="25" t="s">
        <v>13</v>
      </c>
      <c r="D60" s="17" t="s">
        <v>11</v>
      </c>
      <c r="E60" s="112">
        <v>40000</v>
      </c>
    </row>
    <row r="61" spans="2:5" ht="34.5" customHeight="1">
      <c r="B61" s="15" t="s">
        <v>72</v>
      </c>
      <c r="C61" s="25" t="s">
        <v>14</v>
      </c>
      <c r="D61" s="17" t="s">
        <v>11</v>
      </c>
      <c r="E61" s="112">
        <v>40000</v>
      </c>
    </row>
    <row r="62" spans="2:5" ht="15.75" customHeight="1">
      <c r="B62" s="88">
        <v>1</v>
      </c>
      <c r="C62" s="132">
        <v>2</v>
      </c>
      <c r="D62" s="132">
        <v>3</v>
      </c>
      <c r="E62" s="133">
        <v>4</v>
      </c>
    </row>
    <row r="63" spans="2:5" ht="21.75" customHeight="1">
      <c r="B63" s="140" t="s">
        <v>111</v>
      </c>
      <c r="C63" s="155" t="s">
        <v>64</v>
      </c>
      <c r="D63" s="17" t="s">
        <v>11</v>
      </c>
      <c r="E63" s="112">
        <v>15000</v>
      </c>
    </row>
    <row r="64" spans="2:5" ht="18.75" customHeight="1">
      <c r="B64" s="141"/>
      <c r="C64" s="156"/>
      <c r="D64" s="75" t="s">
        <v>16</v>
      </c>
      <c r="E64" s="115">
        <v>5000</v>
      </c>
    </row>
    <row r="65" spans="2:5" ht="27.75" customHeight="1">
      <c r="B65" s="12" t="s">
        <v>73</v>
      </c>
      <c r="C65" s="81" t="s">
        <v>110</v>
      </c>
      <c r="D65" s="75" t="s">
        <v>15</v>
      </c>
      <c r="E65" s="115">
        <v>9900</v>
      </c>
    </row>
    <row r="66" spans="2:5" ht="24.75" customHeight="1">
      <c r="B66" s="12" t="s">
        <v>138</v>
      </c>
      <c r="C66" s="69" t="s">
        <v>136</v>
      </c>
      <c r="D66" s="84" t="s">
        <v>11</v>
      </c>
      <c r="E66" s="116">
        <v>200000</v>
      </c>
    </row>
    <row r="67" spans="2:5" ht="34.5" customHeight="1">
      <c r="B67" s="12" t="s">
        <v>74</v>
      </c>
      <c r="C67" s="69" t="s">
        <v>195</v>
      </c>
      <c r="D67" s="84" t="s">
        <v>17</v>
      </c>
      <c r="E67" s="116">
        <v>70000</v>
      </c>
    </row>
    <row r="68" spans="2:5" ht="33.75" customHeight="1">
      <c r="B68" s="12" t="s">
        <v>75</v>
      </c>
      <c r="C68" s="18" t="s">
        <v>189</v>
      </c>
      <c r="D68" s="17" t="s">
        <v>0</v>
      </c>
      <c r="E68" s="112">
        <v>100000</v>
      </c>
    </row>
    <row r="69" spans="2:5" ht="33.75" customHeight="1">
      <c r="B69" s="12" t="s">
        <v>76</v>
      </c>
      <c r="C69" s="18" t="s">
        <v>188</v>
      </c>
      <c r="D69" s="17" t="s">
        <v>0</v>
      </c>
      <c r="E69" s="112">
        <v>250000</v>
      </c>
    </row>
    <row r="70" spans="2:5" ht="35.25" customHeight="1">
      <c r="B70" s="32"/>
      <c r="C70" s="139" t="s">
        <v>197</v>
      </c>
      <c r="D70" s="30"/>
      <c r="E70" s="113">
        <f>SUM(E71+E77+E78+E79+E80+E81+E82+E83+E85+E86+E87)</f>
        <v>1112500</v>
      </c>
    </row>
    <row r="71" spans="2:5" ht="15.75" customHeight="1">
      <c r="B71" s="33"/>
      <c r="C71" s="87" t="s">
        <v>152</v>
      </c>
      <c r="D71" s="34"/>
      <c r="E71" s="150">
        <f>SUM(E73:E76)</f>
        <v>489500</v>
      </c>
    </row>
    <row r="72" spans="2:5" s="63" customFormat="1" ht="15.75" customHeight="1">
      <c r="B72" s="33"/>
      <c r="C72" s="35" t="s">
        <v>9</v>
      </c>
      <c r="D72" s="36"/>
      <c r="E72" s="151"/>
    </row>
    <row r="73" spans="2:5" s="63" customFormat="1" ht="25.5" customHeight="1">
      <c r="B73" s="15" t="s">
        <v>77</v>
      </c>
      <c r="C73" s="16" t="s">
        <v>168</v>
      </c>
      <c r="D73" s="73" t="s">
        <v>98</v>
      </c>
      <c r="E73" s="117">
        <v>4500</v>
      </c>
    </row>
    <row r="74" spans="2:5" s="63" customFormat="1" ht="24" customHeight="1">
      <c r="B74" s="15" t="s">
        <v>137</v>
      </c>
      <c r="C74" s="37" t="s">
        <v>169</v>
      </c>
      <c r="D74" s="73" t="s">
        <v>98</v>
      </c>
      <c r="E74" s="118">
        <v>400000</v>
      </c>
    </row>
    <row r="75" spans="2:5" s="63" customFormat="1" ht="24" customHeight="1">
      <c r="B75" s="15" t="s">
        <v>79</v>
      </c>
      <c r="C75" s="66" t="s">
        <v>170</v>
      </c>
      <c r="D75" s="73" t="s">
        <v>98</v>
      </c>
      <c r="E75" s="119">
        <v>40000</v>
      </c>
    </row>
    <row r="76" spans="2:5" s="63" customFormat="1" ht="25.5" customHeight="1">
      <c r="B76" s="15" t="s">
        <v>92</v>
      </c>
      <c r="C76" s="25" t="s">
        <v>171</v>
      </c>
      <c r="D76" s="73" t="s">
        <v>98</v>
      </c>
      <c r="E76" s="117">
        <v>45000</v>
      </c>
    </row>
    <row r="77" spans="2:5" s="63" customFormat="1" ht="27" customHeight="1">
      <c r="B77" s="15" t="s">
        <v>93</v>
      </c>
      <c r="C77" s="25" t="s">
        <v>192</v>
      </c>
      <c r="D77" s="14" t="s">
        <v>0</v>
      </c>
      <c r="E77" s="138">
        <v>10000</v>
      </c>
    </row>
    <row r="78" spans="2:5" ht="33" customHeight="1">
      <c r="B78" s="15" t="s">
        <v>97</v>
      </c>
      <c r="C78" s="85" t="s">
        <v>172</v>
      </c>
      <c r="D78" s="73" t="s">
        <v>98</v>
      </c>
      <c r="E78" s="114">
        <v>130000</v>
      </c>
    </row>
    <row r="79" spans="2:5" ht="33" customHeight="1">
      <c r="B79" s="15" t="s">
        <v>100</v>
      </c>
      <c r="C79" s="25" t="s">
        <v>173</v>
      </c>
      <c r="D79" s="73" t="s">
        <v>98</v>
      </c>
      <c r="E79" s="112">
        <v>175000</v>
      </c>
    </row>
    <row r="80" spans="2:5" ht="41.25" customHeight="1">
      <c r="B80" s="15" t="s">
        <v>112</v>
      </c>
      <c r="C80" s="25" t="s">
        <v>174</v>
      </c>
      <c r="D80" s="73" t="s">
        <v>98</v>
      </c>
      <c r="E80" s="112">
        <v>8000</v>
      </c>
    </row>
    <row r="81" spans="2:5" ht="24.75" customHeight="1">
      <c r="B81" s="15" t="s">
        <v>153</v>
      </c>
      <c r="C81" s="25" t="s">
        <v>175</v>
      </c>
      <c r="D81" s="73" t="s">
        <v>98</v>
      </c>
      <c r="E81" s="112">
        <v>15000</v>
      </c>
    </row>
    <row r="82" spans="2:5" ht="24.75" customHeight="1">
      <c r="B82" s="15" t="s">
        <v>154</v>
      </c>
      <c r="C82" s="25" t="s">
        <v>176</v>
      </c>
      <c r="D82" s="73" t="s">
        <v>98</v>
      </c>
      <c r="E82" s="112">
        <v>50000</v>
      </c>
    </row>
    <row r="83" spans="2:5" ht="24.75" customHeight="1">
      <c r="B83" s="15" t="s">
        <v>113</v>
      </c>
      <c r="C83" s="25" t="s">
        <v>29</v>
      </c>
      <c r="D83" s="17" t="s">
        <v>11</v>
      </c>
      <c r="E83" s="112">
        <v>25000</v>
      </c>
    </row>
    <row r="84" spans="2:5" ht="15.75" customHeight="1">
      <c r="B84" s="88">
        <v>1</v>
      </c>
      <c r="C84" s="132">
        <v>2</v>
      </c>
      <c r="D84" s="132">
        <v>3</v>
      </c>
      <c r="E84" s="133">
        <v>4</v>
      </c>
    </row>
    <row r="85" spans="2:5" ht="24.75" customHeight="1">
      <c r="B85" s="15" t="s">
        <v>114</v>
      </c>
      <c r="C85" s="16" t="s">
        <v>108</v>
      </c>
      <c r="D85" s="17" t="s">
        <v>11</v>
      </c>
      <c r="E85" s="112">
        <v>30000</v>
      </c>
    </row>
    <row r="86" spans="2:5" ht="24.75" customHeight="1">
      <c r="B86" s="15" t="s">
        <v>115</v>
      </c>
      <c r="C86" s="25" t="s">
        <v>91</v>
      </c>
      <c r="D86" s="17" t="s">
        <v>11</v>
      </c>
      <c r="E86" s="112">
        <v>30000</v>
      </c>
    </row>
    <row r="87" spans="2:5" ht="37.5" customHeight="1">
      <c r="B87" s="15" t="s">
        <v>116</v>
      </c>
      <c r="C87" s="25" t="s">
        <v>207</v>
      </c>
      <c r="D87" s="17" t="s">
        <v>0</v>
      </c>
      <c r="E87" s="112">
        <v>150000</v>
      </c>
    </row>
    <row r="88" spans="2:5" ht="35.25" customHeight="1">
      <c r="B88" s="32"/>
      <c r="C88" s="38" t="s">
        <v>45</v>
      </c>
      <c r="D88" s="38"/>
      <c r="E88" s="120">
        <f>SUM(E89+E90+E92+E93+E94+E95+E96+E97+E98+E99+E91)</f>
        <v>3140000</v>
      </c>
    </row>
    <row r="89" spans="2:5" ht="35.25" customHeight="1">
      <c r="B89" s="15" t="s">
        <v>117</v>
      </c>
      <c r="C89" s="90" t="s">
        <v>187</v>
      </c>
      <c r="D89" s="86">
        <v>6260</v>
      </c>
      <c r="E89" s="121">
        <v>505000</v>
      </c>
    </row>
    <row r="90" spans="2:5" ht="35.25" customHeight="1">
      <c r="B90" s="15" t="s">
        <v>118</v>
      </c>
      <c r="C90" s="90" t="s">
        <v>162</v>
      </c>
      <c r="D90" s="86">
        <v>6260</v>
      </c>
      <c r="E90" s="121">
        <v>1980000</v>
      </c>
    </row>
    <row r="91" spans="2:5" ht="35.25" customHeight="1">
      <c r="B91" s="15" t="s">
        <v>119</v>
      </c>
      <c r="C91" s="89" t="s">
        <v>193</v>
      </c>
      <c r="D91" s="86">
        <v>4270</v>
      </c>
      <c r="E91" s="121">
        <v>100000</v>
      </c>
    </row>
    <row r="92" spans="2:5" ht="35.25" customHeight="1">
      <c r="B92" s="15" t="s">
        <v>156</v>
      </c>
      <c r="C92" s="89" t="s">
        <v>182</v>
      </c>
      <c r="D92" s="86">
        <v>6260</v>
      </c>
      <c r="E92" s="121">
        <v>30000</v>
      </c>
    </row>
    <row r="93" spans="2:5" ht="25.5" customHeight="1">
      <c r="B93" s="15" t="s">
        <v>120</v>
      </c>
      <c r="C93" s="71" t="s">
        <v>99</v>
      </c>
      <c r="D93" s="17" t="s">
        <v>10</v>
      </c>
      <c r="E93" s="102">
        <v>120000</v>
      </c>
    </row>
    <row r="94" spans="2:5" ht="46.5" customHeight="1">
      <c r="B94" s="15" t="s">
        <v>139</v>
      </c>
      <c r="C94" s="71" t="s">
        <v>198</v>
      </c>
      <c r="D94" s="17" t="s">
        <v>0</v>
      </c>
      <c r="E94" s="112">
        <v>100000</v>
      </c>
    </row>
    <row r="95" spans="2:5" ht="33.75" customHeight="1">
      <c r="B95" s="15" t="s">
        <v>140</v>
      </c>
      <c r="C95" s="71" t="s">
        <v>155</v>
      </c>
      <c r="D95" s="17" t="s">
        <v>19</v>
      </c>
      <c r="E95" s="112">
        <v>50000</v>
      </c>
    </row>
    <row r="96" spans="2:5" ht="34.5" customHeight="1">
      <c r="B96" s="15" t="s">
        <v>141</v>
      </c>
      <c r="C96" s="79" t="s">
        <v>177</v>
      </c>
      <c r="D96" s="80">
        <v>6260</v>
      </c>
      <c r="E96" s="122">
        <v>40000</v>
      </c>
    </row>
    <row r="97" spans="2:5" ht="34.5" customHeight="1">
      <c r="B97" s="15" t="s">
        <v>142</v>
      </c>
      <c r="C97" s="79" t="s">
        <v>178</v>
      </c>
      <c r="D97" s="80">
        <v>6260</v>
      </c>
      <c r="E97" s="122">
        <v>30000</v>
      </c>
    </row>
    <row r="98" spans="2:5" ht="34.5" customHeight="1">
      <c r="B98" s="15" t="s">
        <v>143</v>
      </c>
      <c r="C98" s="79" t="s">
        <v>185</v>
      </c>
      <c r="D98" s="80">
        <v>6260</v>
      </c>
      <c r="E98" s="122">
        <v>90000</v>
      </c>
    </row>
    <row r="99" spans="2:5" ht="34.5" customHeight="1">
      <c r="B99" s="15" t="s">
        <v>144</v>
      </c>
      <c r="C99" s="79" t="s">
        <v>190</v>
      </c>
      <c r="D99" s="80">
        <v>6260</v>
      </c>
      <c r="E99" s="122">
        <v>95000</v>
      </c>
    </row>
    <row r="100" spans="2:5" ht="35.25" customHeight="1">
      <c r="B100" s="23"/>
      <c r="C100" s="36" t="s">
        <v>46</v>
      </c>
      <c r="D100" s="36"/>
      <c r="E100" s="110">
        <f>SUM(E101+E103+E104+E105+E106)</f>
        <v>536000</v>
      </c>
    </row>
    <row r="101" spans="2:5" ht="34.5" customHeight="1">
      <c r="B101" s="15" t="s">
        <v>145</v>
      </c>
      <c r="C101" s="25" t="s">
        <v>180</v>
      </c>
      <c r="D101" s="40" t="s">
        <v>98</v>
      </c>
      <c r="E101" s="112">
        <v>170000</v>
      </c>
    </row>
    <row r="102" spans="2:5" ht="15.75" customHeight="1">
      <c r="B102" s="128">
        <v>1</v>
      </c>
      <c r="C102" s="130">
        <v>2</v>
      </c>
      <c r="D102" s="129" t="s">
        <v>96</v>
      </c>
      <c r="E102" s="131">
        <v>4</v>
      </c>
    </row>
    <row r="103" spans="2:5" ht="30.75" customHeight="1">
      <c r="B103" s="65" t="s">
        <v>146</v>
      </c>
      <c r="C103" s="16" t="s">
        <v>106</v>
      </c>
      <c r="D103" s="76">
        <v>6260</v>
      </c>
      <c r="E103" s="112">
        <v>300000</v>
      </c>
    </row>
    <row r="104" spans="2:5" ht="35.25" customHeight="1">
      <c r="B104" s="65" t="s">
        <v>147</v>
      </c>
      <c r="C104" s="25" t="s">
        <v>18</v>
      </c>
      <c r="D104" s="40" t="s">
        <v>19</v>
      </c>
      <c r="E104" s="112">
        <v>16000</v>
      </c>
    </row>
    <row r="105" spans="2:5" ht="35.25" customHeight="1">
      <c r="B105" s="65" t="s">
        <v>148</v>
      </c>
      <c r="C105" s="66" t="s">
        <v>107</v>
      </c>
      <c r="D105" s="40" t="s">
        <v>15</v>
      </c>
      <c r="E105" s="112">
        <v>10000</v>
      </c>
    </row>
    <row r="106" spans="2:5" ht="24.75" customHeight="1">
      <c r="B106" s="65" t="s">
        <v>149</v>
      </c>
      <c r="C106" s="25" t="s">
        <v>181</v>
      </c>
      <c r="D106" s="17" t="s">
        <v>98</v>
      </c>
      <c r="E106" s="123">
        <v>40000</v>
      </c>
    </row>
    <row r="107" spans="2:5" ht="35.25" customHeight="1">
      <c r="B107" s="32"/>
      <c r="C107" s="41" t="s">
        <v>44</v>
      </c>
      <c r="D107" s="39"/>
      <c r="E107" s="120">
        <f>SUM(E108:E114)</f>
        <v>128000</v>
      </c>
    </row>
    <row r="108" spans="2:5" ht="24.75" customHeight="1">
      <c r="B108" s="140" t="s">
        <v>150</v>
      </c>
      <c r="C108" s="142" t="s">
        <v>47</v>
      </c>
      <c r="D108" s="17" t="s">
        <v>11</v>
      </c>
      <c r="E108" s="124">
        <v>19000</v>
      </c>
    </row>
    <row r="109" spans="2:5" ht="24.75" customHeight="1">
      <c r="B109" s="141"/>
      <c r="C109" s="143"/>
      <c r="D109" s="17" t="s">
        <v>94</v>
      </c>
      <c r="E109" s="124">
        <v>1000</v>
      </c>
    </row>
    <row r="110" spans="2:5" ht="24.75" customHeight="1">
      <c r="B110" s="15" t="s">
        <v>151</v>
      </c>
      <c r="C110" s="25" t="s">
        <v>78</v>
      </c>
      <c r="D110" s="42" t="s">
        <v>15</v>
      </c>
      <c r="E110" s="112">
        <v>20000</v>
      </c>
    </row>
    <row r="111" spans="2:5" ht="24.75" customHeight="1">
      <c r="B111" s="15" t="s">
        <v>157</v>
      </c>
      <c r="C111" s="25" t="s">
        <v>6</v>
      </c>
      <c r="D111" s="17" t="s">
        <v>20</v>
      </c>
      <c r="E111" s="125">
        <v>20000</v>
      </c>
    </row>
    <row r="112" spans="2:5" ht="24.75" customHeight="1">
      <c r="B112" s="15" t="s">
        <v>158</v>
      </c>
      <c r="C112" s="25" t="s">
        <v>21</v>
      </c>
      <c r="D112" s="17" t="s">
        <v>19</v>
      </c>
      <c r="E112" s="125">
        <v>15000</v>
      </c>
    </row>
    <row r="113" spans="2:5" ht="24.75" customHeight="1">
      <c r="B113" s="15" t="s">
        <v>159</v>
      </c>
      <c r="C113" s="25" t="s">
        <v>90</v>
      </c>
      <c r="D113" s="17" t="s">
        <v>11</v>
      </c>
      <c r="E113" s="125">
        <v>46000</v>
      </c>
    </row>
    <row r="114" spans="2:5" ht="24.75" customHeight="1">
      <c r="B114" s="15" t="s">
        <v>160</v>
      </c>
      <c r="C114" s="25" t="s">
        <v>104</v>
      </c>
      <c r="D114" s="17" t="s">
        <v>11</v>
      </c>
      <c r="E114" s="112">
        <v>7000</v>
      </c>
    </row>
    <row r="115" spans="2:5" ht="35.25" customHeight="1">
      <c r="B115" s="23"/>
      <c r="C115" s="36" t="s">
        <v>48</v>
      </c>
      <c r="D115" s="4"/>
      <c r="E115" s="110">
        <f>SUM(E116)</f>
        <v>200000</v>
      </c>
    </row>
    <row r="116" spans="2:5" ht="21.75" customHeight="1">
      <c r="B116" s="65" t="s">
        <v>161</v>
      </c>
      <c r="C116" s="70" t="s">
        <v>22</v>
      </c>
      <c r="D116" s="17" t="s">
        <v>17</v>
      </c>
      <c r="E116" s="112">
        <v>200000</v>
      </c>
    </row>
    <row r="117" spans="2:5" ht="34.5" customHeight="1">
      <c r="B117" s="32"/>
      <c r="C117" s="94" t="s">
        <v>95</v>
      </c>
      <c r="D117" s="40"/>
      <c r="E117" s="126">
        <f>SUM(E118:E122)</f>
        <v>120000</v>
      </c>
    </row>
    <row r="118" spans="2:5" ht="21" customHeight="1">
      <c r="B118" s="140" t="s">
        <v>165</v>
      </c>
      <c r="C118" s="147" t="s">
        <v>105</v>
      </c>
      <c r="D118" s="17" t="s">
        <v>11</v>
      </c>
      <c r="E118" s="112">
        <v>15000</v>
      </c>
    </row>
    <row r="119" spans="2:5" ht="21" customHeight="1">
      <c r="B119" s="146"/>
      <c r="C119" s="148"/>
      <c r="D119" s="17" t="s">
        <v>15</v>
      </c>
      <c r="E119" s="112">
        <v>60000</v>
      </c>
    </row>
    <row r="120" spans="2:5" ht="18.75" customHeight="1">
      <c r="B120" s="141"/>
      <c r="C120" s="149"/>
      <c r="D120" s="17" t="s">
        <v>94</v>
      </c>
      <c r="E120" s="112">
        <v>5000</v>
      </c>
    </row>
    <row r="121" spans="2:5" ht="27" customHeight="1">
      <c r="B121" s="15" t="s">
        <v>166</v>
      </c>
      <c r="C121" s="93" t="s">
        <v>179</v>
      </c>
      <c r="D121" s="17" t="s">
        <v>0</v>
      </c>
      <c r="E121" s="112">
        <v>30000</v>
      </c>
    </row>
    <row r="122" spans="2:5" ht="27" customHeight="1">
      <c r="B122" s="15" t="s">
        <v>167</v>
      </c>
      <c r="C122" s="93" t="s">
        <v>191</v>
      </c>
      <c r="D122" s="17" t="s">
        <v>17</v>
      </c>
      <c r="E122" s="112">
        <v>10000</v>
      </c>
    </row>
    <row r="123" spans="2:5" ht="15.75" customHeight="1">
      <c r="B123" s="128">
        <v>1</v>
      </c>
      <c r="C123" s="130">
        <v>2</v>
      </c>
      <c r="D123" s="129" t="s">
        <v>96</v>
      </c>
      <c r="E123" s="131">
        <v>4</v>
      </c>
    </row>
    <row r="124" spans="2:5" ht="35.25" customHeight="1">
      <c r="B124" s="43"/>
      <c r="C124" s="44" t="s">
        <v>23</v>
      </c>
      <c r="D124" s="4"/>
      <c r="E124" s="127">
        <f>SUM(E125)</f>
        <v>15410181</v>
      </c>
    </row>
    <row r="125" spans="2:5" ht="49.5" customHeight="1" thickBot="1">
      <c r="B125" s="82" t="s">
        <v>194</v>
      </c>
      <c r="C125" s="77" t="s">
        <v>199</v>
      </c>
      <c r="D125" s="45" t="s">
        <v>24</v>
      </c>
      <c r="E125" s="137">
        <v>15410181</v>
      </c>
    </row>
    <row r="126" spans="2:5" ht="24.75" customHeight="1">
      <c r="B126" s="5"/>
      <c r="C126" s="46"/>
      <c r="D126" s="64"/>
      <c r="E126" s="47"/>
    </row>
  </sheetData>
  <mergeCells count="10">
    <mergeCell ref="D1:E1"/>
    <mergeCell ref="E71:E72"/>
    <mergeCell ref="B8:E8"/>
    <mergeCell ref="B63:B64"/>
    <mergeCell ref="C63:C64"/>
    <mergeCell ref="B108:B109"/>
    <mergeCell ref="C108:C109"/>
    <mergeCell ref="B3:E6"/>
    <mergeCell ref="B118:B120"/>
    <mergeCell ref="C118:C120"/>
  </mergeCells>
  <printOptions horizontalCentered="1"/>
  <pageMargins left="0.7874015748031497" right="0.3937007874015748" top="0.3937007874015748" bottom="0.5905511811023623" header="0.1968503937007874" footer="0.31496062992125984"/>
  <pageSetup cellComments="asDisplayed" fitToHeight="2" horizontalDpi="600" verticalDpi="600" orientation="landscape" paperSize="9" scale="94" r:id="rId1"/>
  <headerFooter alignWithMargins="0">
    <oddFooter>&amp;CStrona &amp;P z &amp;N</oddFooter>
  </headerFooter>
  <rowBreaks count="6" manualBreakCount="6">
    <brk id="22" max="4" man="1"/>
    <brk id="42" max="4" man="1"/>
    <brk id="61" max="4" man="1"/>
    <brk id="83" max="4" man="1"/>
    <brk id="101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admin</cp:lastModifiedBy>
  <cp:lastPrinted>2007-11-14T10:09:49Z</cp:lastPrinted>
  <dcterms:created xsi:type="dcterms:W3CDTF">2001-05-16T07:18:04Z</dcterms:created>
  <dcterms:modified xsi:type="dcterms:W3CDTF">2007-11-14T13:49:33Z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