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Inwestycje " sheetId="1" r:id="rId1"/>
  </sheets>
  <definedNames>
    <definedName name="_xlnm.Print_Area" localSheetId="0">'Inwestycje '!$A$1:$M$121</definedName>
  </definedNames>
  <calcPr fullCalcOnLoad="1" fullPrecision="0"/>
</workbook>
</file>

<file path=xl/sharedStrings.xml><?xml version="1.0" encoding="utf-8"?>
<sst xmlns="http://schemas.openxmlformats.org/spreadsheetml/2006/main" count="258" uniqueCount="144">
  <si>
    <t>Budowa infrastruktury informatycznej oraz systemu informacji przestrzennej GIS</t>
  </si>
  <si>
    <t>Przebudowa remizy OSP w Trzebieży oraz ochrona przeciwpożarowa na terenie gminy</t>
  </si>
  <si>
    <t>Termomodernizacja budynków użyteczności publicznej</t>
  </si>
  <si>
    <t xml:space="preserve">Modernizacja boiska przy ul. Piaskowej - wkład własny w ramach programu EUROBOISKA </t>
  </si>
  <si>
    <t>OPS</t>
  </si>
  <si>
    <t>Transgraniczna ochrona zasobów wód podziemnych w gminie Police - etap II</t>
  </si>
  <si>
    <t xml:space="preserve">Budowa kanalizacji sanitarnej i deszczowej w ul. J.Kochanowskiego, Galla Anonima, M.Reja, W.Kadłubka i Wkrzańskiej w Policach                                                                                                                                                                 </t>
  </si>
  <si>
    <t xml:space="preserve">Rozbudowa ZOiSOK w Leśnie Górnym polegająca na połączeniu kwatery 1 i 2 dla powiększenia objętości składowiska </t>
  </si>
  <si>
    <t>Partycypacja w budowie sieci wodociągowej do działek nr 11/2, 11/4, 11/5, 11/15, 13/1, 13/2, 13/3, 13/5, 13/6, 13/7, 25/1 w Policach</t>
  </si>
  <si>
    <t>Partycypacja w budowie sieci wodociągowej do działek nr 334/5, 334/6 i 334/7 w Tanowie.</t>
  </si>
  <si>
    <t>Partycypacja w budowie sieci wodociągowej do działek nr 226/9, 226/10, 226/12 i 226/13 w Przęsocinie</t>
  </si>
  <si>
    <t>Dodatkowe punkty oświetleniowe wraz z przełożeniem kabli przy ul. Kościuszki w Trzebieży (projekt)</t>
  </si>
  <si>
    <t>Oświetleniowe w miejscowości Węgornik (projekt)</t>
  </si>
  <si>
    <t>Dodatkowe punkty oświetleniowe przy ul. Młyńskiej w Przęsocinie</t>
  </si>
  <si>
    <t>Dodatkowe punkty oświetleniowe w Siedlicach</t>
  </si>
  <si>
    <t>Oświetlenie drogi pomiędzy Drogoradzem a Uniemyślem (projekt)</t>
  </si>
  <si>
    <t>Modernizacja świetlicy wiejskiej w Drogoradzu</t>
  </si>
  <si>
    <t>Przebudowa świetlicy wiejskiej w Uniemyślu (projekt)</t>
  </si>
  <si>
    <t>OSIR</t>
  </si>
  <si>
    <t>Dotacja dla jednostki samorządu terytorialnego - Docieplenie dachu i ścian oraz wymiana okien w budynku przy ul. Szkolnej 2 w Policach</t>
  </si>
  <si>
    <t>Częściowy zwrot kosztów na modernizację ogrzewania 
w budynkach</t>
  </si>
  <si>
    <t>Nazwa zadania inwestycyjnego</t>
  </si>
  <si>
    <t>BUDŻET</t>
  </si>
  <si>
    <t>GFOŚiGW</t>
  </si>
  <si>
    <t>DZIAŁ 400 - WYTWARZANIE I ZAOPATRYWANIE W  ENERGIĘ ELEKTRYCZNĄ , GAZ I WODĘ</t>
  </si>
  <si>
    <t>DZIAŁ 600 - TRANSPORT I ŁĄCZNOŚĆ</t>
  </si>
  <si>
    <t>DZIAŁ 700 - GOSPODARKA MIESZKANIOWA</t>
  </si>
  <si>
    <t>ZGKiM</t>
  </si>
  <si>
    <t>DZIAŁ 710 - DZIAŁALNOŚĆ USŁUGOWA</t>
  </si>
  <si>
    <t>Modernizacja ul.Wyszyńskiego w Policach</t>
  </si>
  <si>
    <t xml:space="preserve">Przebudowa budynku komunalnego przy ul. WOP 7 w Trzebieży </t>
  </si>
  <si>
    <t>Wydz. TI</t>
  </si>
  <si>
    <t>DZIAŁ 801 - OŚWIATA I WYCHOWANIE</t>
  </si>
  <si>
    <t>DZIAŁ 750 - ADMINISTRACJA PUBLICZNA</t>
  </si>
  <si>
    <t>Komputeryzacja Urzędu Gminy i inne zakupy inwestycyjne</t>
  </si>
  <si>
    <t>DZIAŁ 754 - BEZPIECZEŃSTWO PUBLICZNE I OCHRONA PRZECIWPOŻAROWA</t>
  </si>
  <si>
    <t>60013</t>
  </si>
  <si>
    <t>Budowa świetlicy wiejskiej w Trzeszczynie</t>
  </si>
  <si>
    <t>DZIAŁ 900 - GOSPODARKA KOMUNALNA I OCHRONA ŚRODOWISKA</t>
  </si>
  <si>
    <t>Modernizacja Gminnego Targowiska w Policach przy ul.PCK</t>
  </si>
  <si>
    <t xml:space="preserve">Planowane wydatki </t>
  </si>
  <si>
    <t>Środki budżetowe</t>
  </si>
  <si>
    <t>Dotacje z GFOŚiGW</t>
  </si>
  <si>
    <t>Środki pomocowe</t>
  </si>
  <si>
    <t>Pomoc finansowa dla Województwa Zachodniopomorskiego na częściową modernizację ciągów pieszo-jezdnych w ul. Piastów w Policach.</t>
  </si>
  <si>
    <t>PLAN  WYDATKÓW  INWESTYCYJNYCH  NA  2008  ROK</t>
  </si>
  <si>
    <t xml:space="preserve">Rozbudowa cmentarza komunalnego w Policach - etap I                                                                    </t>
  </si>
  <si>
    <t>DZIAŁ 921 - KULTURA I OCHRONA DZIEDZICTWA NARODOWEGO</t>
  </si>
  <si>
    <t xml:space="preserve">DZIAŁ 926 - KULTURA FIZYCZNA I SPORT </t>
  </si>
  <si>
    <t>Lp.</t>
  </si>
  <si>
    <t>Roz-dział</t>
  </si>
  <si>
    <t>Podmiot wykonujący</t>
  </si>
  <si>
    <t>Wydz.TI</t>
  </si>
  <si>
    <t>Wydz.GKM</t>
  </si>
  <si>
    <t>Okres realizacji</t>
  </si>
  <si>
    <t>Przebudowa i rozbudowa sieci wodociągowej w Pilchowie</t>
  </si>
  <si>
    <t>Modernizacja wiaduktu przy ul. Kuźnickiej w Policach</t>
  </si>
  <si>
    <t>Modernizacja wiaduktu przy ul. Piotra i Pawła w Policach</t>
  </si>
  <si>
    <t>Budowa budynków mieszkalno-usługowych przy ul. Bankowej w Policach</t>
  </si>
  <si>
    <t>Monitoring miejsc zagrożonych przestępczością w Policach</t>
  </si>
  <si>
    <t>Odprowadzenie ścieków i wód opadowych z rejonu ul. Tanowskiej w Policach i m. Trzeszczyn</t>
  </si>
  <si>
    <t>Przebudowa Parku "Staromiejskiego" w Policach</t>
  </si>
  <si>
    <t>Przebudowa klubu Rady Sołeckiej w Tatyni</t>
  </si>
  <si>
    <t>Dodatkowe                              informacje</t>
  </si>
  <si>
    <t>Inne</t>
  </si>
  <si>
    <t>60016</t>
  </si>
  <si>
    <t>Wydz. GKM</t>
  </si>
  <si>
    <t>DZIAŁ 630 - TURYSTYKA</t>
  </si>
  <si>
    <t>OSiR</t>
  </si>
  <si>
    <t>Modernizacja Miejskiej Przystani Żeglarskiej w Policach</t>
  </si>
  <si>
    <t>Budowa infrastruktury Zachodniopomorskiego Szlaku Żeglarskiego (projekt)</t>
  </si>
  <si>
    <t>Wydz. OŚ</t>
  </si>
  <si>
    <t>Poprawa jakości obsługi inwestorów przez "INFRAPARK POLICE S.A."</t>
  </si>
  <si>
    <t>Wydz. DG</t>
  </si>
  <si>
    <t>Wydz. GG</t>
  </si>
  <si>
    <t>Wydz. OR</t>
  </si>
  <si>
    <t>Wykonanie systemu alarmowego w wydziałach przy ul. Bankowej w Policach</t>
  </si>
  <si>
    <t>po 2012</t>
  </si>
  <si>
    <t>Przebudowa rurociągu na cieku melioracyjnym "Grzepnica" na odcinku ul. Piłsudskiego-ul. Kochanowskiego w Policach</t>
  </si>
  <si>
    <t>Rozbudowa węzła kompostowania w ZOiSOK w Leśnie Górnym</t>
  </si>
  <si>
    <t>Budowa ścieżek rowerowych - etap I</t>
  </si>
  <si>
    <t>60014</t>
  </si>
  <si>
    <t>PEC - 600 000</t>
  </si>
  <si>
    <t>Dotacja dla ZGKiM w Policach na zadanie: Remonty kapitalne dachów budynków komunalnych</t>
  </si>
  <si>
    <t>Dotacja dla ZGKiM w Policach na zadanie: Termorenowacja budynków administrowanych przez ZGKiM</t>
  </si>
  <si>
    <t>Dotacja dla ZGKiM w Policach na zadanie: Wykonanie instalacji gazowej w budynkach mieszkaniowych administrowanych przez ZGKiM</t>
  </si>
  <si>
    <t>Budowa budynku socjalnego przy ul. Niedziałkowskiego 12 w Policach (projekt)</t>
  </si>
  <si>
    <t>Wykup gruntów</t>
  </si>
  <si>
    <t>SM</t>
  </si>
  <si>
    <t xml:space="preserve">Dotacja dla Szkoły Podstawowej nr 3 w Policach na zadanie: Wymiana okien w Szkole Podstawowej nr 3 w Policach </t>
  </si>
  <si>
    <t xml:space="preserve">Dotacja dla Szkoły Podstawowej nr 8 w Policach na zadanie: Wymiana okien w Szkole Podstawowej nr 8 w Policach </t>
  </si>
  <si>
    <t>SP8</t>
  </si>
  <si>
    <t>Dotacja dla Przedszkola Publicznego nr 11 w Policach na zadanie: Docieplenie dachu budynku w Przedszkolu Publicznym nr 11 w Policach - etap II</t>
  </si>
  <si>
    <t>PP11</t>
  </si>
  <si>
    <t>Nagroda</t>
  </si>
  <si>
    <t>Dotacja dla Gimnazjum nr 3 w Policach na zadanie: Docieplenie budynku Gimnazjum nr 3 w Policach</t>
  </si>
  <si>
    <t>Dotacja dla Gimnazjum nr 2 w Policach na zadanie: Wymiana okien w Gimnazjum nr 2 w Policach</t>
  </si>
  <si>
    <t>Przyłącza budynków komunalnych i posesji do kanalizacji sanitarnej i deszczowej</t>
  </si>
  <si>
    <t xml:space="preserve">     </t>
  </si>
  <si>
    <r>
      <t xml:space="preserve">Budowa kanalizacji deszczowej i sieci wodociągowej w ul. Wiśniowej i Czereśniowej w Policach                  </t>
    </r>
    <r>
      <rPr>
        <i/>
        <sz val="12"/>
        <rFont val="Arial CE"/>
        <family val="0"/>
      </rPr>
      <t xml:space="preserve">                                                                   </t>
    </r>
    <r>
      <rPr>
        <sz val="12"/>
        <rFont val="Arial CE"/>
        <family val="0"/>
      </rPr>
      <t xml:space="preserve">                                                                     </t>
    </r>
    <r>
      <rPr>
        <i/>
        <sz val="12"/>
        <rFont val="Arial CE"/>
        <family val="0"/>
      </rPr>
      <t xml:space="preserve">           </t>
    </r>
  </si>
  <si>
    <t>Budowa sieci kanalizacji sanitarnej i deszczowej oraz sieci wodociągowej w ul. Polnej w Trzebieży (projekt)</t>
  </si>
  <si>
    <t>DZIAŁ 852 - POMOC SPOŁECZNA</t>
  </si>
  <si>
    <t>Dotacja dla Trans-Net S.A. w Policach - Zakup specjalistycznego pojazdu do zbiórki surowców wtórnych</t>
  </si>
  <si>
    <t>Partycypacja w budowie sieci kanalizacji sanitarnej do działki nr 446 w Pilchowie</t>
  </si>
  <si>
    <t>Zakup ciągnika wraz z urządzeniami do pielęgnacji boisk i terenów zielonych na obiektach sportowych w Policach i Trzebieży</t>
  </si>
  <si>
    <t>Partycypacja w budowie sieci wodociągowej do działki nr 525/3 w Trzebieży</t>
  </si>
  <si>
    <t>Partycypacja w budowie sieci wodociągowej do działki nr 526/5 w Trzebieży</t>
  </si>
  <si>
    <t>Partycypacja w budowie sieci wodociągowej do działki nr 262/9 w Policach</t>
  </si>
  <si>
    <t>Partycypacja w budowie sieci wodociągowej do działek nr 232/1, 233, 236/2, 249, 250, 256, 259, 260, 274/7, 274/8, 274/9 w Przęsocinie</t>
  </si>
  <si>
    <t>Partycypacja w budowie sieci wodociągowej do działki nr 3275 w Policach</t>
  </si>
  <si>
    <t>Partycypacja w budowie sieci wodociągowej do działki nr 74/6 w Pilchowie</t>
  </si>
  <si>
    <t>Partycypacja w budowie sieci wodociągowej do działek nr 73/4 i 73/5 w Niekłończycy</t>
  </si>
  <si>
    <t>Partycypacja w budowie sieci wodociągowej do działki nr 434/2 w Witorzy</t>
  </si>
  <si>
    <t>Partycypacja w budowie sieci wodociągowej do działki nr 118/5 w Niekłończycy</t>
  </si>
  <si>
    <t>Partycypacja w budowie sieci wodociągowej do działek nr 128/20, 128/32, 128/33 i 822 w Tanowie</t>
  </si>
  <si>
    <t>Partycypacja w budowie sieci wodociągowej do działek nr 2384, 2385, 2386 i 2387 w Policach</t>
  </si>
  <si>
    <t>Partycypacja w budowie sieci wodociągowej do działki nr 480/5 w Dębostrowie</t>
  </si>
  <si>
    <t>Partycypacja w budowie sieci wodociągowej do działek nr 55, 52/12, 52/13, 52/14, 52/15, 52/17, 52/19, 52/20 w Siedlicach</t>
  </si>
  <si>
    <t>Partycypacja w budowie sieci wodociągowej do działki nr 131/78 w Pilchowie</t>
  </si>
  <si>
    <t>Partycypacja w budowie sieci wodociągowej do działki nr 45 w Tatyni</t>
  </si>
  <si>
    <t>Partycypacja w budowie sieci kanalizacji sanitarnej do działki nr 525/3 w Trzebieży</t>
  </si>
  <si>
    <t>Partycypacja w budowie sieci kanalizacji sanitarnej do działki nr 118/5 w Niekłończycy</t>
  </si>
  <si>
    <t>Partycypacja w budowie sieci kanalizacji sanitarnej do działki nr 526/5 w Trzebieży</t>
  </si>
  <si>
    <t>Partycypacja w budowie sieci kanalizacji sanitarnej do działek nr 526/7 i 526/8 w Trzebieży</t>
  </si>
  <si>
    <t>Partycypacja w budowie sieci kanalizacji sanitarnej do działki nr 212/4 w Dębostrowie</t>
  </si>
  <si>
    <t>Partycypacja w budowie sieci kanalizacji sanitarnej do działki nr 131/78 w Pilchowie</t>
  </si>
  <si>
    <t>Partycypacja w budowie sieci kanalizacji sanitarnej do działki nr 45 w Tatyni</t>
  </si>
  <si>
    <t>Dotacja dla jednostki samorządu terytorialnego - Budowa schroniska dla zwierząt w Gminie Dobra</t>
  </si>
  <si>
    <t>Dodatkowe punkty oświetleniowe przy ul. Spacerowej w Pilchowie</t>
  </si>
  <si>
    <t>Dodatkowe punkty oświetleniowe przy ul. Pocztowej w Tanowie</t>
  </si>
  <si>
    <t>Punkty oświetleniowe przy ul. Ofiar Stuthoffu w Policach (projekt)</t>
  </si>
  <si>
    <t>Punkty oświetleniowe przy ul. J. Kochanowskiego, M.Reja, Galla Anonima, W. Kadłubka i Wkrzańskiej w Policach</t>
  </si>
  <si>
    <t xml:space="preserve">   (270 000 - wykup gruntu)</t>
  </si>
  <si>
    <t>150 000 - PFRON</t>
  </si>
  <si>
    <t>Projekt i podłączenie gazu do kuchni GCEiR w Trzebieży</t>
  </si>
  <si>
    <t>RAZEM:</t>
  </si>
  <si>
    <t>(PROJEKT)</t>
  </si>
  <si>
    <t>Zakup sprzętu komputerowego i inne zakupy inwestycyjne dla Ośrodka Pomocy Społecznej</t>
  </si>
  <si>
    <t>Zakup pojazdu służbowego dla Straży Miejskiej w Policach</t>
  </si>
  <si>
    <t>Przebudowa kompleksu boisk przy SP 6 w Policach-Jasienicy</t>
  </si>
  <si>
    <t>SP3</t>
  </si>
  <si>
    <t>G3</t>
  </si>
  <si>
    <t>G2</t>
  </si>
  <si>
    <t>Źródła finansowania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</si>
</sst>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3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6"/>
      <name val="Arial CE"/>
      <family val="2"/>
    </font>
    <font>
      <b/>
      <sz val="20"/>
      <name val="Arial CE"/>
      <family val="2"/>
    </font>
    <font>
      <sz val="10"/>
      <color indexed="10"/>
      <name val="Arial CE"/>
      <family val="0"/>
    </font>
    <font>
      <sz val="10"/>
      <color indexed="39"/>
      <name val="Arial CE"/>
      <family val="0"/>
    </font>
    <font>
      <b/>
      <sz val="10"/>
      <color indexed="39"/>
      <name val="Arial CE"/>
      <family val="0"/>
    </font>
    <font>
      <i/>
      <sz val="9"/>
      <name val="Arial CE"/>
      <family val="2"/>
    </font>
    <font>
      <b/>
      <sz val="16"/>
      <name val="Arial CE"/>
      <family val="0"/>
    </font>
    <font>
      <b/>
      <u val="single"/>
      <sz val="12"/>
      <name val="Arial CE"/>
      <family val="0"/>
    </font>
    <font>
      <sz val="12"/>
      <name val="Arial"/>
      <family val="2"/>
    </font>
    <font>
      <b/>
      <u val="single"/>
      <sz val="14"/>
      <name val="Arial CE"/>
      <family val="0"/>
    </font>
    <font>
      <sz val="20"/>
      <name val="Arial CE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b/>
      <u val="single"/>
      <sz val="12"/>
      <color indexed="39"/>
      <name val="Arial CE"/>
      <family val="0"/>
    </font>
    <font>
      <u val="single"/>
      <sz val="9"/>
      <name val="Arial CE"/>
      <family val="0"/>
    </font>
    <font>
      <i/>
      <sz val="12"/>
      <color indexed="39"/>
      <name val="Arial CE"/>
      <family val="2"/>
    </font>
    <font>
      <b/>
      <i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7" fillId="2" borderId="0" xfId="18" applyFont="1" applyFill="1">
      <alignment/>
      <protection/>
    </xf>
    <xf numFmtId="0" fontId="4" fillId="2" borderId="0" xfId="18" applyFill="1">
      <alignment/>
      <protection/>
    </xf>
    <xf numFmtId="0" fontId="4" fillId="0" borderId="0" xfId="18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4" fillId="0" borderId="0" xfId="18" applyFont="1">
      <alignment/>
      <protection/>
    </xf>
    <xf numFmtId="0" fontId="4" fillId="0" borderId="0" xfId="18" applyFont="1">
      <alignment/>
      <protection/>
    </xf>
    <xf numFmtId="0" fontId="1" fillId="0" borderId="0" xfId="18" applyFont="1">
      <alignment/>
      <protection/>
    </xf>
    <xf numFmtId="0" fontId="10" fillId="0" borderId="0" xfId="18" applyFont="1">
      <alignment/>
      <protection/>
    </xf>
    <xf numFmtId="0" fontId="1" fillId="2" borderId="0" xfId="18" applyFont="1" applyFill="1" applyAlignment="1">
      <alignment/>
      <protection/>
    </xf>
    <xf numFmtId="0" fontId="4" fillId="2" borderId="0" xfId="18" applyFont="1" applyFill="1" applyAlignment="1">
      <alignment/>
      <protection/>
    </xf>
    <xf numFmtId="0" fontId="13" fillId="2" borderId="0" xfId="18" applyFont="1" applyFill="1" applyAlignment="1">
      <alignment vertical="center"/>
      <protection/>
    </xf>
    <xf numFmtId="0" fontId="6" fillId="0" borderId="0" xfId="18" applyFont="1" applyBorder="1">
      <alignment/>
      <protection/>
    </xf>
    <xf numFmtId="0" fontId="4" fillId="0" borderId="1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5" fillId="0" borderId="2" xfId="18" applyFont="1" applyBorder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15" fillId="0" borderId="0" xfId="18" applyFont="1">
      <alignment/>
      <protection/>
    </xf>
    <xf numFmtId="0" fontId="16" fillId="0" borderId="0" xfId="18" applyFont="1">
      <alignment/>
      <protection/>
    </xf>
    <xf numFmtId="0" fontId="10" fillId="0" borderId="0" xfId="18" applyFont="1">
      <alignment/>
      <protection/>
    </xf>
    <xf numFmtId="0" fontId="16" fillId="2" borderId="0" xfId="18" applyFont="1" applyFill="1" applyAlignment="1">
      <alignment/>
      <protection/>
    </xf>
    <xf numFmtId="0" fontId="17" fillId="0" borderId="0" xfId="18" applyFont="1">
      <alignment/>
      <protection/>
    </xf>
    <xf numFmtId="0" fontId="10" fillId="2" borderId="0" xfId="18" applyFont="1" applyFill="1" applyAlignment="1">
      <alignment vertical="center"/>
      <protection/>
    </xf>
    <xf numFmtId="0" fontId="7" fillId="3" borderId="3" xfId="18" applyFont="1" applyFill="1" applyBorder="1" applyAlignment="1">
      <alignment horizontal="center" vertical="center" wrapText="1"/>
      <protection/>
    </xf>
    <xf numFmtId="0" fontId="1" fillId="4" borderId="4" xfId="18" applyFont="1" applyFill="1" applyBorder="1" applyAlignment="1">
      <alignment horizontal="center" vertical="center" wrapText="1"/>
      <protection/>
    </xf>
    <xf numFmtId="0" fontId="1" fillId="4" borderId="5" xfId="18" applyFont="1" applyFill="1" applyBorder="1" applyAlignment="1">
      <alignment horizontal="center" vertical="center" wrapText="1"/>
      <protection/>
    </xf>
    <xf numFmtId="3" fontId="1" fillId="4" borderId="5" xfId="18" applyNumberFormat="1" applyFont="1" applyFill="1" applyBorder="1" applyAlignment="1">
      <alignment horizontal="center" vertical="center" wrapText="1"/>
      <protection/>
    </xf>
    <xf numFmtId="0" fontId="7" fillId="3" borderId="6" xfId="18" applyFont="1" applyFill="1" applyBorder="1" applyAlignment="1">
      <alignment horizontal="center" vertical="center" wrapText="1"/>
      <protection/>
    </xf>
    <xf numFmtId="0" fontId="7" fillId="3" borderId="7" xfId="18" applyFont="1" applyFill="1" applyBorder="1" applyAlignment="1">
      <alignment horizontal="center" vertical="center" wrapText="1"/>
      <protection/>
    </xf>
    <xf numFmtId="0" fontId="7" fillId="3" borderId="8" xfId="18" applyFont="1" applyFill="1" applyBorder="1" applyAlignment="1">
      <alignment horizontal="center" vertical="center" wrapText="1"/>
      <protection/>
    </xf>
    <xf numFmtId="3" fontId="20" fillId="4" borderId="9" xfId="18" applyNumberFormat="1" applyFont="1" applyFill="1" applyBorder="1" applyAlignment="1">
      <alignment horizontal="center" vertical="center" wrapText="1"/>
      <protection/>
    </xf>
    <xf numFmtId="3" fontId="20" fillId="4" borderId="10" xfId="18" applyNumberFormat="1" applyFont="1" applyFill="1" applyBorder="1" applyAlignment="1">
      <alignment horizontal="center" vertical="center" wrapText="1"/>
      <protection/>
    </xf>
    <xf numFmtId="0" fontId="5" fillId="3" borderId="11" xfId="18" applyFont="1" applyFill="1" applyBorder="1" applyAlignment="1">
      <alignment horizontal="center" vertical="center" wrapText="1"/>
      <protection/>
    </xf>
    <xf numFmtId="0" fontId="5" fillId="2" borderId="12" xfId="18" applyNumberFormat="1" applyFont="1" applyFill="1" applyBorder="1" applyAlignment="1">
      <alignment horizontal="center" vertical="center" wrapText="1"/>
      <protection/>
    </xf>
    <xf numFmtId="0" fontId="5" fillId="0" borderId="12" xfId="18" applyFont="1" applyBorder="1" applyAlignment="1">
      <alignment horizontal="left" vertical="center" wrapText="1"/>
      <protection/>
    </xf>
    <xf numFmtId="0" fontId="5" fillId="0" borderId="13" xfId="18" applyFont="1" applyBorder="1" applyAlignment="1">
      <alignment horizontal="center" vertical="center" wrapText="1"/>
      <protection/>
    </xf>
    <xf numFmtId="0" fontId="5" fillId="0" borderId="14" xfId="18" applyFont="1" applyBorder="1" applyAlignment="1">
      <alignment horizontal="center" vertical="center" wrapText="1"/>
      <protection/>
    </xf>
    <xf numFmtId="3" fontId="20" fillId="2" borderId="15" xfId="18" applyNumberFormat="1" applyFont="1" applyFill="1" applyBorder="1" applyAlignment="1">
      <alignment horizontal="center" vertical="center" wrapText="1"/>
      <protection/>
    </xf>
    <xf numFmtId="3" fontId="20" fillId="0" borderId="10" xfId="18" applyNumberFormat="1" applyFont="1" applyBorder="1" applyAlignment="1">
      <alignment horizontal="center" vertical="center" wrapText="1"/>
      <protection/>
    </xf>
    <xf numFmtId="0" fontId="4" fillId="0" borderId="16" xfId="18" applyNumberFormat="1" applyFont="1" applyBorder="1" applyAlignment="1">
      <alignment horizontal="center" vertical="center" wrapText="1"/>
      <protection/>
    </xf>
    <xf numFmtId="3" fontId="20" fillId="4" borderId="17" xfId="18" applyNumberFormat="1" applyFont="1" applyFill="1" applyBorder="1" applyAlignment="1">
      <alignment horizontal="center" vertical="center" wrapText="1"/>
      <protection/>
    </xf>
    <xf numFmtId="3" fontId="20" fillId="4" borderId="18" xfId="18" applyNumberFormat="1" applyFont="1" applyFill="1" applyBorder="1" applyAlignment="1">
      <alignment horizontal="center" vertical="center" wrapText="1"/>
      <protection/>
    </xf>
    <xf numFmtId="0" fontId="5" fillId="2" borderId="19" xfId="18" applyFont="1" applyFill="1" applyBorder="1" applyAlignment="1">
      <alignment horizontal="center" vertical="center" wrapText="1"/>
      <protection/>
    </xf>
    <xf numFmtId="49" fontId="5" fillId="2" borderId="12" xfId="18" applyNumberFormat="1" applyFont="1" applyFill="1" applyBorder="1" applyAlignment="1">
      <alignment horizontal="center" vertical="center" wrapText="1"/>
      <protection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18" applyFont="1" applyFill="1" applyBorder="1" applyAlignment="1">
      <alignment horizontal="center" vertical="center" wrapText="1"/>
      <protection/>
    </xf>
    <xf numFmtId="3" fontId="20" fillId="0" borderId="21" xfId="18" applyNumberFormat="1" applyFont="1" applyBorder="1" applyAlignment="1">
      <alignment horizontal="center" vertical="center" wrapText="1"/>
      <protection/>
    </xf>
    <xf numFmtId="0" fontId="4" fillId="0" borderId="4" xfId="18" applyNumberFormat="1" applyFont="1" applyBorder="1" applyAlignment="1">
      <alignment horizontal="center" vertical="center" wrapText="1"/>
      <protection/>
    </xf>
    <xf numFmtId="0" fontId="5" fillId="2" borderId="22" xfId="0" applyFont="1" applyFill="1" applyBorder="1" applyAlignment="1">
      <alignment vertical="center" wrapText="1"/>
    </xf>
    <xf numFmtId="0" fontId="5" fillId="2" borderId="23" xfId="18" applyFont="1" applyFill="1" applyBorder="1" applyAlignment="1">
      <alignment horizontal="center" vertical="center" wrapText="1"/>
      <protection/>
    </xf>
    <xf numFmtId="0" fontId="5" fillId="2" borderId="22" xfId="18" applyFont="1" applyFill="1" applyBorder="1" applyAlignment="1">
      <alignment horizontal="center" vertical="center" wrapText="1"/>
      <protection/>
    </xf>
    <xf numFmtId="0" fontId="5" fillId="0" borderId="22" xfId="18" applyFont="1" applyBorder="1" applyAlignment="1">
      <alignment vertical="center" wrapText="1"/>
      <protection/>
    </xf>
    <xf numFmtId="0" fontId="5" fillId="0" borderId="22" xfId="18" applyFont="1" applyBorder="1" applyAlignment="1">
      <alignment horizontal="center" vertical="center" wrapText="1"/>
      <protection/>
    </xf>
    <xf numFmtId="0" fontId="5" fillId="0" borderId="24" xfId="18" applyFont="1" applyBorder="1" applyAlignment="1">
      <alignment horizontal="center" vertical="center" wrapText="1"/>
      <protection/>
    </xf>
    <xf numFmtId="3" fontId="20" fillId="0" borderId="25" xfId="18" applyNumberFormat="1" applyFont="1" applyBorder="1" applyAlignment="1">
      <alignment horizontal="center" vertical="center" wrapText="1"/>
      <protection/>
    </xf>
    <xf numFmtId="0" fontId="5" fillId="2" borderId="26" xfId="18" applyFont="1" applyFill="1" applyBorder="1" applyAlignment="1">
      <alignment horizontal="center" vertical="center" wrapText="1"/>
      <protection/>
    </xf>
    <xf numFmtId="0" fontId="5" fillId="0" borderId="26" xfId="18" applyFont="1" applyBorder="1" applyAlignment="1">
      <alignment vertical="center" wrapText="1"/>
      <protection/>
    </xf>
    <xf numFmtId="0" fontId="5" fillId="0" borderId="26" xfId="18" applyFont="1" applyBorder="1" applyAlignment="1">
      <alignment horizontal="center" vertical="center" wrapText="1"/>
      <protection/>
    </xf>
    <xf numFmtId="0" fontId="15" fillId="0" borderId="4" xfId="18" applyNumberFormat="1" applyFont="1" applyBorder="1" applyAlignment="1">
      <alignment horizontal="center" vertical="center" wrapText="1"/>
      <protection/>
    </xf>
    <xf numFmtId="0" fontId="5" fillId="2" borderId="26" xfId="18" applyFont="1" applyFill="1" applyBorder="1" applyAlignment="1">
      <alignment horizontal="left" vertical="center" wrapText="1"/>
      <protection/>
    </xf>
    <xf numFmtId="0" fontId="4" fillId="0" borderId="27" xfId="18" applyNumberFormat="1" applyFont="1" applyBorder="1" applyAlignment="1">
      <alignment horizontal="center" vertical="center" wrapText="1"/>
      <protection/>
    </xf>
    <xf numFmtId="0" fontId="5" fillId="2" borderId="26" xfId="18" applyFont="1" applyFill="1" applyBorder="1" applyAlignment="1">
      <alignment vertical="center" wrapText="1"/>
      <protection/>
    </xf>
    <xf numFmtId="0" fontId="5" fillId="2" borderId="24" xfId="18" applyFont="1" applyFill="1" applyBorder="1" applyAlignment="1">
      <alignment horizontal="center" vertical="center" wrapText="1"/>
      <protection/>
    </xf>
    <xf numFmtId="0" fontId="5" fillId="2" borderId="23" xfId="18" applyFont="1" applyFill="1" applyBorder="1" applyAlignment="1">
      <alignment horizontal="center" vertical="center"/>
      <protection/>
    </xf>
    <xf numFmtId="0" fontId="5" fillId="2" borderId="22" xfId="18" applyFont="1" applyFill="1" applyBorder="1" applyAlignment="1">
      <alignment horizontal="center" vertical="center"/>
      <protection/>
    </xf>
    <xf numFmtId="0" fontId="5" fillId="0" borderId="28" xfId="18" applyFont="1" applyBorder="1" applyAlignment="1">
      <alignment horizontal="center" vertical="center" wrapText="1"/>
      <protection/>
    </xf>
    <xf numFmtId="0" fontId="15" fillId="0" borderId="27" xfId="18" applyNumberFormat="1" applyFont="1" applyBorder="1" applyAlignment="1">
      <alignment horizontal="center" vertical="center" wrapText="1"/>
      <protection/>
    </xf>
    <xf numFmtId="0" fontId="5" fillId="2" borderId="29" xfId="18" applyFont="1" applyFill="1" applyBorder="1" applyAlignment="1">
      <alignment horizontal="center" vertical="center"/>
      <protection/>
    </xf>
    <xf numFmtId="0" fontId="5" fillId="2" borderId="14" xfId="18" applyFont="1" applyFill="1" applyBorder="1" applyAlignment="1">
      <alignment horizontal="center" vertical="center"/>
      <protection/>
    </xf>
    <xf numFmtId="0" fontId="5" fillId="2" borderId="14" xfId="18" applyFont="1" applyFill="1" applyBorder="1" applyAlignment="1">
      <alignment vertical="center" wrapText="1"/>
      <protection/>
    </xf>
    <xf numFmtId="0" fontId="5" fillId="0" borderId="30" xfId="18" applyFont="1" applyBorder="1" applyAlignment="1">
      <alignment horizontal="center" vertical="center" wrapText="1"/>
      <protection/>
    </xf>
    <xf numFmtId="3" fontId="20" fillId="2" borderId="31" xfId="18" applyNumberFormat="1" applyFont="1" applyFill="1" applyBorder="1" applyAlignment="1">
      <alignment horizontal="center" vertical="center" wrapText="1"/>
      <protection/>
    </xf>
    <xf numFmtId="3" fontId="20" fillId="0" borderId="32" xfId="18" applyNumberFormat="1" applyFont="1" applyBorder="1" applyAlignment="1">
      <alignment horizontal="center" vertical="center" wrapText="1"/>
      <protection/>
    </xf>
    <xf numFmtId="0" fontId="1" fillId="0" borderId="33" xfId="18" applyNumberFormat="1" applyFont="1" applyBorder="1" applyAlignment="1">
      <alignment horizontal="center" vertical="center" wrapText="1"/>
      <protection/>
    </xf>
    <xf numFmtId="0" fontId="1" fillId="4" borderId="34" xfId="18" applyFont="1" applyFill="1" applyBorder="1" applyAlignment="1">
      <alignment horizontal="center" vertical="center" wrapText="1"/>
      <protection/>
    </xf>
    <xf numFmtId="0" fontId="5" fillId="3" borderId="23" xfId="18" applyFont="1" applyFill="1" applyBorder="1" applyAlignment="1">
      <alignment horizontal="center" vertical="center" wrapText="1"/>
      <protection/>
    </xf>
    <xf numFmtId="0" fontId="21" fillId="0" borderId="24" xfId="0" applyFont="1" applyBorder="1" applyAlignment="1">
      <alignment vertical="center" wrapText="1"/>
    </xf>
    <xf numFmtId="0" fontId="5" fillId="0" borderId="28" xfId="18" applyFont="1" applyBorder="1" applyAlignment="1">
      <alignment horizontal="center" vertical="center" wrapText="1"/>
      <protection/>
    </xf>
    <xf numFmtId="3" fontId="20" fillId="3" borderId="25" xfId="18" applyNumberFormat="1" applyFont="1" applyFill="1" applyBorder="1" applyAlignment="1">
      <alignment horizontal="center" vertical="center" wrapText="1"/>
      <protection/>
    </xf>
    <xf numFmtId="0" fontId="5" fillId="3" borderId="19" xfId="18" applyFont="1" applyFill="1" applyBorder="1" applyAlignment="1">
      <alignment horizontal="center" vertical="center" wrapText="1"/>
      <protection/>
    </xf>
    <xf numFmtId="0" fontId="5" fillId="0" borderId="24" xfId="18" applyFont="1" applyBorder="1" applyAlignment="1">
      <alignment horizontal="center" vertical="center" wrapText="1"/>
      <protection/>
    </xf>
    <xf numFmtId="3" fontId="20" fillId="3" borderId="21" xfId="18" applyNumberFormat="1" applyFont="1" applyFill="1" applyBorder="1" applyAlignment="1">
      <alignment horizontal="center" vertical="center" wrapText="1"/>
      <protection/>
    </xf>
    <xf numFmtId="0" fontId="21" fillId="0" borderId="30" xfId="0" applyFont="1" applyBorder="1" applyAlignment="1">
      <alignment vertical="center" wrapText="1"/>
    </xf>
    <xf numFmtId="0" fontId="5" fillId="0" borderId="30" xfId="18" applyFont="1" applyBorder="1" applyAlignment="1">
      <alignment horizontal="center" vertical="center" wrapText="1"/>
      <protection/>
    </xf>
    <xf numFmtId="3" fontId="20" fillId="3" borderId="32" xfId="18" applyNumberFormat="1" applyFont="1" applyFill="1" applyBorder="1" applyAlignment="1">
      <alignment horizontal="center" vertical="center" wrapText="1"/>
      <protection/>
    </xf>
    <xf numFmtId="0" fontId="4" fillId="0" borderId="33" xfId="18" applyNumberFormat="1" applyFont="1" applyBorder="1" applyAlignment="1">
      <alignment horizontal="center" vertical="center" wrapText="1"/>
      <protection/>
    </xf>
    <xf numFmtId="0" fontId="15" fillId="0" borderId="0" xfId="18" applyFont="1">
      <alignment/>
      <protection/>
    </xf>
    <xf numFmtId="0" fontId="5" fillId="3" borderId="29" xfId="18" applyFont="1" applyFill="1" applyBorder="1" applyAlignment="1">
      <alignment horizontal="center" vertical="center" wrapText="1"/>
      <protection/>
    </xf>
    <xf numFmtId="0" fontId="5" fillId="0" borderId="14" xfId="18" applyFont="1" applyBorder="1" applyAlignment="1">
      <alignment horizontal="center" vertical="center" wrapText="1"/>
      <protection/>
    </xf>
    <xf numFmtId="0" fontId="5" fillId="0" borderId="14" xfId="18" applyFont="1" applyBorder="1" applyAlignment="1">
      <alignment vertical="center" wrapText="1"/>
      <protection/>
    </xf>
    <xf numFmtId="3" fontId="4" fillId="3" borderId="33" xfId="18" applyNumberFormat="1" applyFont="1" applyFill="1" applyBorder="1" applyAlignment="1">
      <alignment horizontal="center" vertical="center" wrapText="1"/>
      <protection/>
    </xf>
    <xf numFmtId="0" fontId="5" fillId="0" borderId="20" xfId="18" applyFont="1" applyBorder="1" applyAlignment="1">
      <alignment horizontal="center" vertical="center" wrapText="1"/>
      <protection/>
    </xf>
    <xf numFmtId="0" fontId="5" fillId="2" borderId="26" xfId="0" applyFont="1" applyFill="1" applyBorder="1" applyAlignment="1">
      <alignment vertical="center" wrapText="1"/>
    </xf>
    <xf numFmtId="3" fontId="20" fillId="2" borderId="35" xfId="18" applyNumberFormat="1" applyFont="1" applyFill="1" applyBorder="1" applyAlignment="1">
      <alignment horizontal="center" vertical="center" wrapText="1"/>
      <protection/>
    </xf>
    <xf numFmtId="0" fontId="5" fillId="2" borderId="29" xfId="18" applyFont="1" applyFill="1" applyBorder="1" applyAlignment="1">
      <alignment horizontal="center" vertical="center" wrapText="1"/>
      <protection/>
    </xf>
    <xf numFmtId="0" fontId="5" fillId="2" borderId="14" xfId="18" applyFont="1" applyFill="1" applyBorder="1" applyAlignment="1">
      <alignment horizontal="center" vertical="center" wrapText="1"/>
      <protection/>
    </xf>
    <xf numFmtId="0" fontId="4" fillId="0" borderId="33" xfId="18" applyNumberFormat="1" applyFont="1" applyBorder="1" applyAlignment="1">
      <alignment horizontal="center" vertical="center" wrapText="1"/>
      <protection/>
    </xf>
    <xf numFmtId="0" fontId="15" fillId="0" borderId="16" xfId="18" applyNumberFormat="1" applyFont="1" applyBorder="1" applyAlignment="1">
      <alignment horizontal="center" vertical="center" wrapText="1"/>
      <protection/>
    </xf>
    <xf numFmtId="0" fontId="5" fillId="2" borderId="14" xfId="18" applyFont="1" applyFill="1" applyBorder="1" applyAlignment="1">
      <alignment horizontal="center" vertical="center" wrapText="1"/>
      <protection/>
    </xf>
    <xf numFmtId="0" fontId="5" fillId="0" borderId="14" xfId="18" applyFont="1" applyBorder="1" applyAlignment="1">
      <alignment vertical="center" wrapText="1"/>
      <protection/>
    </xf>
    <xf numFmtId="0" fontId="5" fillId="2" borderId="12" xfId="18" applyFont="1" applyFill="1" applyBorder="1" applyAlignment="1">
      <alignment horizontal="center" vertical="center" wrapText="1"/>
      <protection/>
    </xf>
    <xf numFmtId="0" fontId="5" fillId="0" borderId="12" xfId="18" applyFont="1" applyBorder="1" applyAlignment="1">
      <alignment vertical="center" wrapText="1"/>
      <protection/>
    </xf>
    <xf numFmtId="0" fontId="5" fillId="0" borderId="12" xfId="18" applyFont="1" applyBorder="1" applyAlignment="1">
      <alignment horizontal="center" vertical="center" wrapText="1"/>
      <protection/>
    </xf>
    <xf numFmtId="3" fontId="26" fillId="0" borderId="10" xfId="18" applyNumberFormat="1" applyFont="1" applyBorder="1" applyAlignment="1">
      <alignment horizontal="center" vertical="center" wrapText="1"/>
      <protection/>
    </xf>
    <xf numFmtId="3" fontId="26" fillId="0" borderId="21" xfId="18" applyNumberFormat="1" applyFont="1" applyBorder="1" applyAlignment="1">
      <alignment horizontal="center" vertical="center" wrapText="1"/>
      <protection/>
    </xf>
    <xf numFmtId="0" fontId="5" fillId="2" borderId="22" xfId="18" applyFont="1" applyFill="1" applyBorder="1" applyAlignment="1">
      <alignment vertical="center" wrapText="1"/>
      <protection/>
    </xf>
    <xf numFmtId="0" fontId="5" fillId="2" borderId="12" xfId="18" applyFont="1" applyFill="1" applyBorder="1" applyAlignment="1">
      <alignment vertical="center" wrapText="1"/>
      <protection/>
    </xf>
    <xf numFmtId="0" fontId="16" fillId="0" borderId="16" xfId="18" applyNumberFormat="1" applyFont="1" applyBorder="1" applyAlignment="1">
      <alignment horizontal="center" vertical="center" wrapText="1"/>
      <protection/>
    </xf>
    <xf numFmtId="0" fontId="5" fillId="0" borderId="26" xfId="18" applyFont="1" applyBorder="1" applyAlignment="1">
      <alignment horizontal="left" vertical="center" wrapText="1"/>
      <protection/>
    </xf>
    <xf numFmtId="0" fontId="9" fillId="0" borderId="2" xfId="18" applyFont="1" applyFill="1" applyBorder="1" applyAlignment="1">
      <alignment horizontal="left" vertical="center" wrapText="1"/>
      <protection/>
    </xf>
    <xf numFmtId="3" fontId="22" fillId="0" borderId="7" xfId="18" applyNumberFormat="1" applyFont="1" applyBorder="1" applyAlignment="1">
      <alignment horizontal="center" vertical="center"/>
      <protection/>
    </xf>
    <xf numFmtId="3" fontId="22" fillId="0" borderId="6" xfId="18" applyNumberFormat="1" applyFont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1" fillId="0" borderId="0" xfId="18" applyFont="1" applyFill="1" applyBorder="1" applyAlignment="1">
      <alignment horizontal="left" vertical="center" wrapText="1"/>
      <protection/>
    </xf>
    <xf numFmtId="0" fontId="5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/>
      <protection/>
    </xf>
    <xf numFmtId="3" fontId="6" fillId="0" borderId="0" xfId="18" applyNumberFormat="1" applyFont="1" applyBorder="1" applyAlignment="1">
      <alignment horizontal="center" vertical="center"/>
      <protection/>
    </xf>
    <xf numFmtId="0" fontId="6" fillId="0" borderId="0" xfId="18" applyNumberFormat="1" applyFont="1" applyBorder="1" applyAlignment="1">
      <alignment horizontal="center" vertical="center" wrapText="1"/>
      <protection/>
    </xf>
    <xf numFmtId="3" fontId="24" fillId="4" borderId="20" xfId="18" applyNumberFormat="1" applyFont="1" applyFill="1" applyBorder="1" applyAlignment="1">
      <alignment horizontal="center" vertical="center" wrapText="1"/>
      <protection/>
    </xf>
    <xf numFmtId="3" fontId="24" fillId="4" borderId="36" xfId="18" applyNumberFormat="1" applyFont="1" applyFill="1" applyBorder="1" applyAlignment="1">
      <alignment horizontal="center" vertical="center" wrapText="1"/>
      <protection/>
    </xf>
    <xf numFmtId="3" fontId="24" fillId="4" borderId="10" xfId="18" applyNumberFormat="1" applyFont="1" applyFill="1" applyBorder="1" applyAlignment="1">
      <alignment horizontal="center" vertical="center" wrapText="1"/>
      <protection/>
    </xf>
    <xf numFmtId="3" fontId="25" fillId="2" borderId="24" xfId="18" applyNumberFormat="1" applyFont="1" applyFill="1" applyBorder="1" applyAlignment="1">
      <alignment horizontal="center" vertical="center" wrapText="1"/>
      <protection/>
    </xf>
    <xf numFmtId="3" fontId="25" fillId="2" borderId="12" xfId="18" applyNumberFormat="1" applyFont="1" applyFill="1" applyBorder="1" applyAlignment="1">
      <alignment horizontal="center" vertical="center" wrapText="1"/>
      <protection/>
    </xf>
    <xf numFmtId="3" fontId="25" fillId="0" borderId="12" xfId="18" applyNumberFormat="1" applyFont="1" applyBorder="1" applyAlignment="1">
      <alignment horizontal="center" vertical="center" wrapText="1"/>
      <protection/>
    </xf>
    <xf numFmtId="3" fontId="25" fillId="2" borderId="10" xfId="18" applyNumberFormat="1" applyFont="1" applyFill="1" applyBorder="1" applyAlignment="1">
      <alignment horizontal="center" vertical="center" wrapText="1"/>
      <protection/>
    </xf>
    <xf numFmtId="3" fontId="24" fillId="4" borderId="37" xfId="18" applyNumberFormat="1" applyFont="1" applyFill="1" applyBorder="1" applyAlignment="1">
      <alignment horizontal="center" vertical="center" wrapText="1"/>
      <protection/>
    </xf>
    <xf numFmtId="3" fontId="24" fillId="4" borderId="18" xfId="18" applyNumberFormat="1" applyFont="1" applyFill="1" applyBorder="1" applyAlignment="1">
      <alignment horizontal="center" vertical="center" wrapText="1"/>
      <protection/>
    </xf>
    <xf numFmtId="3" fontId="25" fillId="2" borderId="20" xfId="0" applyNumberFormat="1" applyFont="1" applyFill="1" applyBorder="1" applyAlignment="1">
      <alignment horizontal="center" vertical="center" wrapText="1"/>
    </xf>
    <xf numFmtId="3" fontId="25" fillId="2" borderId="12" xfId="0" applyNumberFormat="1" applyFont="1" applyFill="1" applyBorder="1" applyAlignment="1">
      <alignment horizontal="center" vertical="center" wrapText="1"/>
    </xf>
    <xf numFmtId="3" fontId="25" fillId="0" borderId="26" xfId="18" applyNumberFormat="1" applyFont="1" applyBorder="1" applyAlignment="1">
      <alignment horizontal="center" vertical="center" wrapText="1"/>
      <protection/>
    </xf>
    <xf numFmtId="3" fontId="25" fillId="2" borderId="10" xfId="0" applyNumberFormat="1" applyFont="1" applyFill="1" applyBorder="1" applyAlignment="1">
      <alignment horizontal="center" vertical="center" wrapText="1"/>
    </xf>
    <xf numFmtId="3" fontId="25" fillId="0" borderId="28" xfId="18" applyNumberFormat="1" applyFont="1" applyBorder="1" applyAlignment="1">
      <alignment horizontal="center" vertical="center" wrapText="1"/>
      <protection/>
    </xf>
    <xf numFmtId="3" fontId="25" fillId="0" borderId="22" xfId="18" applyNumberFormat="1" applyFont="1" applyBorder="1" applyAlignment="1">
      <alignment horizontal="center" vertical="center" wrapText="1"/>
      <protection/>
    </xf>
    <xf numFmtId="3" fontId="25" fillId="0" borderId="25" xfId="18" applyNumberFormat="1" applyFont="1" applyBorder="1" applyAlignment="1">
      <alignment horizontal="center" vertical="center" wrapText="1"/>
      <protection/>
    </xf>
    <xf numFmtId="3" fontId="25" fillId="0" borderId="24" xfId="18" applyNumberFormat="1" applyFont="1" applyBorder="1" applyAlignment="1">
      <alignment horizontal="center" vertical="center" wrapText="1"/>
      <protection/>
    </xf>
    <xf numFmtId="3" fontId="25" fillId="0" borderId="21" xfId="18" applyNumberFormat="1" applyFont="1" applyBorder="1" applyAlignment="1">
      <alignment horizontal="center" vertical="center" wrapText="1"/>
      <protection/>
    </xf>
    <xf numFmtId="3" fontId="25" fillId="0" borderId="38" xfId="18" applyNumberFormat="1" applyFont="1" applyBorder="1" applyAlignment="1">
      <alignment horizontal="center" vertical="center" wrapText="1"/>
      <protection/>
    </xf>
    <xf numFmtId="3" fontId="25" fillId="0" borderId="14" xfId="18" applyNumberFormat="1" applyFont="1" applyBorder="1" applyAlignment="1">
      <alignment horizontal="center" vertical="center" wrapText="1"/>
      <protection/>
    </xf>
    <xf numFmtId="3" fontId="25" fillId="0" borderId="39" xfId="18" applyNumberFormat="1" applyFont="1" applyBorder="1" applyAlignment="1">
      <alignment horizontal="center" vertical="center" wrapText="1"/>
      <protection/>
    </xf>
    <xf numFmtId="3" fontId="25" fillId="3" borderId="22" xfId="18" applyNumberFormat="1" applyFont="1" applyFill="1" applyBorder="1" applyAlignment="1">
      <alignment horizontal="center" vertical="center" wrapText="1"/>
      <protection/>
    </xf>
    <xf numFmtId="3" fontId="25" fillId="3" borderId="38" xfId="18" applyNumberFormat="1" applyFont="1" applyFill="1" applyBorder="1" applyAlignment="1">
      <alignment horizontal="center" vertical="center" wrapText="1"/>
      <protection/>
    </xf>
    <xf numFmtId="3" fontId="25" fillId="3" borderId="26" xfId="18" applyNumberFormat="1" applyFont="1" applyFill="1" applyBorder="1" applyAlignment="1">
      <alignment horizontal="center" vertical="center" wrapText="1"/>
      <protection/>
    </xf>
    <xf numFmtId="3" fontId="25" fillId="3" borderId="40" xfId="18" applyNumberFormat="1" applyFont="1" applyFill="1" applyBorder="1" applyAlignment="1">
      <alignment horizontal="center" vertical="center" wrapText="1"/>
      <protection/>
    </xf>
    <xf numFmtId="3" fontId="25" fillId="3" borderId="14" xfId="18" applyNumberFormat="1" applyFont="1" applyFill="1" applyBorder="1" applyAlignment="1">
      <alignment horizontal="center" vertical="center" wrapText="1"/>
      <protection/>
    </xf>
    <xf numFmtId="3" fontId="25" fillId="3" borderId="39" xfId="18" applyNumberFormat="1" applyFont="1" applyFill="1" applyBorder="1" applyAlignment="1">
      <alignment horizontal="center" vertical="center" wrapText="1"/>
      <protection/>
    </xf>
    <xf numFmtId="3" fontId="25" fillId="0" borderId="26" xfId="18" applyNumberFormat="1" applyFont="1" applyBorder="1" applyAlignment="1">
      <alignment horizontal="center" vertical="center"/>
      <protection/>
    </xf>
    <xf numFmtId="3" fontId="25" fillId="0" borderId="40" xfId="18" applyNumberFormat="1" applyFont="1" applyBorder="1" applyAlignment="1">
      <alignment horizontal="center" vertical="center"/>
      <protection/>
    </xf>
    <xf numFmtId="3" fontId="25" fillId="2" borderId="26" xfId="18" applyNumberFormat="1" applyFont="1" applyFill="1" applyBorder="1" applyAlignment="1">
      <alignment horizontal="center" vertical="center" wrapText="1"/>
      <protection/>
    </xf>
    <xf numFmtId="3" fontId="25" fillId="2" borderId="40" xfId="18" applyNumberFormat="1" applyFont="1" applyFill="1" applyBorder="1" applyAlignment="1">
      <alignment horizontal="center" vertical="center" wrapText="1"/>
      <protection/>
    </xf>
    <xf numFmtId="3" fontId="25" fillId="0" borderId="22" xfId="18" applyNumberFormat="1" applyFont="1" applyBorder="1" applyAlignment="1">
      <alignment horizontal="center" vertical="center"/>
      <protection/>
    </xf>
    <xf numFmtId="3" fontId="25" fillId="0" borderId="38" xfId="18" applyNumberFormat="1" applyFont="1" applyBorder="1" applyAlignment="1">
      <alignment horizontal="center" vertical="center"/>
      <protection/>
    </xf>
    <xf numFmtId="3" fontId="25" fillId="2" borderId="22" xfId="18" applyNumberFormat="1" applyFont="1" applyFill="1" applyBorder="1" applyAlignment="1">
      <alignment horizontal="center" vertical="center" wrapText="1"/>
      <protection/>
    </xf>
    <xf numFmtId="3" fontId="25" fillId="2" borderId="38" xfId="18" applyNumberFormat="1" applyFont="1" applyFill="1" applyBorder="1" applyAlignment="1">
      <alignment horizontal="center" vertical="center" wrapText="1"/>
      <protection/>
    </xf>
    <xf numFmtId="3" fontId="25" fillId="0" borderId="40" xfId="18" applyNumberFormat="1" applyFont="1" applyBorder="1" applyAlignment="1">
      <alignment horizontal="center" vertical="center" wrapText="1"/>
      <protection/>
    </xf>
    <xf numFmtId="3" fontId="25" fillId="0" borderId="41" xfId="18" applyNumberFormat="1" applyFont="1" applyBorder="1" applyAlignment="1">
      <alignment horizontal="center" vertical="center" wrapText="1"/>
      <protection/>
    </xf>
    <xf numFmtId="3" fontId="28" fillId="0" borderId="12" xfId="18" applyNumberFormat="1" applyFont="1" applyBorder="1" applyAlignment="1">
      <alignment horizontal="center" vertical="center" wrapText="1"/>
      <protection/>
    </xf>
    <xf numFmtId="3" fontId="28" fillId="0" borderId="26" xfId="18" applyNumberFormat="1" applyFont="1" applyBorder="1" applyAlignment="1">
      <alignment horizontal="center" vertical="center" wrapText="1"/>
      <protection/>
    </xf>
    <xf numFmtId="3" fontId="24" fillId="4" borderId="42" xfId="18" applyNumberFormat="1" applyFont="1" applyFill="1" applyBorder="1" applyAlignment="1">
      <alignment horizontal="center" vertical="center" wrapText="1"/>
      <protection/>
    </xf>
    <xf numFmtId="3" fontId="24" fillId="3" borderId="22" xfId="18" applyNumberFormat="1" applyFont="1" applyFill="1" applyBorder="1" applyAlignment="1">
      <alignment horizontal="center" vertical="center" wrapText="1"/>
      <protection/>
    </xf>
    <xf numFmtId="0" fontId="6" fillId="0" borderId="43" xfId="18" applyNumberFormat="1" applyFont="1" applyBorder="1" applyAlignment="1">
      <alignment horizontal="center" vertical="center" wrapText="1"/>
      <protection/>
    </xf>
    <xf numFmtId="0" fontId="24" fillId="4" borderId="26" xfId="18" applyFont="1" applyFill="1" applyBorder="1" applyAlignment="1">
      <alignment horizontal="center" vertical="center" wrapText="1"/>
      <protection/>
    </xf>
    <xf numFmtId="0" fontId="24" fillId="4" borderId="40" xfId="18" applyFont="1" applyFill="1" applyBorder="1" applyAlignment="1">
      <alignment horizontal="center" vertical="center" wrapText="1"/>
      <protection/>
    </xf>
    <xf numFmtId="0" fontId="7" fillId="4" borderId="44" xfId="18" applyFont="1" applyFill="1" applyBorder="1" applyAlignment="1">
      <alignment horizontal="center" vertical="center" wrapText="1"/>
      <protection/>
    </xf>
    <xf numFmtId="0" fontId="7" fillId="4" borderId="45" xfId="18" applyFont="1" applyFill="1" applyBorder="1" applyAlignment="1">
      <alignment horizontal="center" vertical="center" wrapText="1"/>
      <protection/>
    </xf>
    <xf numFmtId="0" fontId="7" fillId="4" borderId="45" xfId="18" applyFont="1" applyFill="1" applyBorder="1" applyAlignment="1">
      <alignment horizontal="center" vertical="center" wrapText="1"/>
      <protection/>
    </xf>
    <xf numFmtId="0" fontId="7" fillId="4" borderId="46" xfId="18" applyFont="1" applyFill="1" applyBorder="1" applyAlignment="1">
      <alignment horizontal="center" vertical="center" wrapText="1"/>
      <protection/>
    </xf>
    <xf numFmtId="0" fontId="7" fillId="4" borderId="47" xfId="18" applyFont="1" applyFill="1" applyBorder="1" applyAlignment="1">
      <alignment horizontal="center" vertical="center" wrapText="1"/>
      <protection/>
    </xf>
    <xf numFmtId="0" fontId="7" fillId="4" borderId="48" xfId="18" applyFont="1" applyFill="1" applyBorder="1" applyAlignment="1">
      <alignment horizontal="center" vertical="center" wrapText="1"/>
      <protection/>
    </xf>
    <xf numFmtId="0" fontId="7" fillId="4" borderId="49" xfId="18" applyFont="1" applyFill="1" applyBorder="1" applyAlignment="1">
      <alignment horizontal="center" vertical="center" wrapText="1"/>
      <protection/>
    </xf>
    <xf numFmtId="0" fontId="7" fillId="4" borderId="50" xfId="18" applyFont="1" applyFill="1" applyBorder="1" applyAlignment="1">
      <alignment horizontal="center" vertical="center" wrapText="1"/>
      <protection/>
    </xf>
    <xf numFmtId="0" fontId="7" fillId="0" borderId="51" xfId="18" applyFont="1" applyFill="1" applyBorder="1" applyAlignment="1">
      <alignment horizontal="center" vertical="center" wrapText="1"/>
      <protection/>
    </xf>
    <xf numFmtId="0" fontId="7" fillId="0" borderId="52" xfId="18" applyFont="1" applyFill="1" applyBorder="1" applyAlignment="1">
      <alignment horizontal="center" vertical="center" wrapText="1"/>
      <protection/>
    </xf>
    <xf numFmtId="0" fontId="7" fillId="0" borderId="53" xfId="18" applyFont="1" applyFill="1" applyBorder="1" applyAlignment="1">
      <alignment horizontal="center" vertical="center" wrapText="1"/>
      <protection/>
    </xf>
    <xf numFmtId="0" fontId="5" fillId="2" borderId="54" xfId="18" applyFont="1" applyFill="1" applyBorder="1" applyAlignment="1">
      <alignment horizontal="center" vertical="center" wrapText="1"/>
      <protection/>
    </xf>
    <xf numFmtId="3" fontId="20" fillId="2" borderId="9" xfId="18" applyNumberFormat="1" applyFont="1" applyFill="1" applyBorder="1" applyAlignment="1">
      <alignment horizontal="center" vertical="center" wrapText="1"/>
      <protection/>
    </xf>
    <xf numFmtId="0" fontId="5" fillId="2" borderId="51" xfId="18" applyFont="1" applyFill="1" applyBorder="1" applyAlignment="1">
      <alignment horizontal="center" vertical="center" wrapText="1"/>
      <protection/>
    </xf>
    <xf numFmtId="0" fontId="5" fillId="0" borderId="51" xfId="18" applyFont="1" applyBorder="1" applyAlignment="1">
      <alignment vertical="center" wrapText="1"/>
      <protection/>
    </xf>
    <xf numFmtId="0" fontId="5" fillId="0" borderId="51" xfId="18" applyFont="1" applyBorder="1" applyAlignment="1">
      <alignment horizontal="center" vertical="center" wrapText="1"/>
      <protection/>
    </xf>
    <xf numFmtId="3" fontId="25" fillId="0" borderId="51" xfId="18" applyNumberFormat="1" applyFont="1" applyBorder="1" applyAlignment="1">
      <alignment horizontal="center" vertical="center" wrapText="1"/>
      <protection/>
    </xf>
    <xf numFmtId="3" fontId="25" fillId="0" borderId="55" xfId="18" applyNumberFormat="1" applyFont="1" applyBorder="1" applyAlignment="1">
      <alignment horizontal="center" vertical="center" wrapText="1"/>
      <protection/>
    </xf>
    <xf numFmtId="3" fontId="20" fillId="0" borderId="56" xfId="18" applyNumberFormat="1" applyFont="1" applyBorder="1" applyAlignment="1">
      <alignment horizontal="center" vertical="center" wrapText="1"/>
      <protection/>
    </xf>
    <xf numFmtId="3" fontId="25" fillId="3" borderId="51" xfId="18" applyNumberFormat="1" applyFont="1" applyFill="1" applyBorder="1" applyAlignment="1">
      <alignment horizontal="center" vertical="center" wrapText="1"/>
      <protection/>
    </xf>
    <xf numFmtId="0" fontId="4" fillId="0" borderId="53" xfId="18" applyNumberFormat="1" applyFont="1" applyBorder="1" applyAlignment="1">
      <alignment horizontal="center" vertical="center" wrapText="1"/>
      <protection/>
    </xf>
    <xf numFmtId="0" fontId="5" fillId="3" borderId="57" xfId="18" applyFont="1" applyFill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vertical="center" wrapText="1"/>
    </xf>
    <xf numFmtId="3" fontId="25" fillId="3" borderId="58" xfId="18" applyNumberFormat="1" applyFont="1" applyFill="1" applyBorder="1" applyAlignment="1">
      <alignment horizontal="center" vertical="center" wrapText="1"/>
      <protection/>
    </xf>
    <xf numFmtId="3" fontId="20" fillId="3" borderId="59" xfId="18" applyNumberFormat="1" applyFont="1" applyFill="1" applyBorder="1" applyAlignment="1">
      <alignment horizontal="center" vertical="center" wrapText="1"/>
      <protection/>
    </xf>
    <xf numFmtId="0" fontId="7" fillId="0" borderId="57" xfId="18" applyFont="1" applyFill="1" applyBorder="1" applyAlignment="1">
      <alignment horizontal="center" vertical="center" wrapText="1"/>
      <protection/>
    </xf>
    <xf numFmtId="0" fontId="7" fillId="0" borderId="0" xfId="18" applyFont="1" applyFill="1" applyBorder="1" applyAlignment="1">
      <alignment horizontal="center" vertical="center" wrapText="1"/>
      <protection/>
    </xf>
    <xf numFmtId="0" fontId="7" fillId="0" borderId="0" xfId="18" applyFont="1" applyFill="1" applyBorder="1" applyAlignment="1">
      <alignment horizontal="center" vertical="center" wrapText="1"/>
      <protection/>
    </xf>
    <xf numFmtId="0" fontId="7" fillId="0" borderId="3" xfId="18" applyFont="1" applyFill="1" applyBorder="1" applyAlignment="1">
      <alignment horizontal="center" vertical="center" wrapText="1"/>
      <protection/>
    </xf>
    <xf numFmtId="0" fontId="7" fillId="0" borderId="3" xfId="18" applyFont="1" applyFill="1" applyBorder="1" applyAlignment="1">
      <alignment horizontal="center" vertical="center" wrapText="1"/>
      <protection/>
    </xf>
    <xf numFmtId="0" fontId="7" fillId="0" borderId="60" xfId="18" applyFont="1" applyFill="1" applyBorder="1" applyAlignment="1">
      <alignment horizontal="center" vertical="center" wrapText="1"/>
      <protection/>
    </xf>
    <xf numFmtId="3" fontId="24" fillId="4" borderId="12" xfId="18" applyNumberFormat="1" applyFont="1" applyFill="1" applyBorder="1" applyAlignment="1">
      <alignment horizontal="center" vertical="center" wrapText="1"/>
      <protection/>
    </xf>
    <xf numFmtId="0" fontId="7" fillId="3" borderId="2" xfId="18" applyFont="1" applyFill="1" applyBorder="1" applyAlignment="1">
      <alignment horizontal="center" vertical="center" wrapText="1"/>
      <protection/>
    </xf>
    <xf numFmtId="0" fontId="7" fillId="3" borderId="61" xfId="18" applyFont="1" applyFill="1" applyBorder="1" applyAlignment="1">
      <alignment horizontal="center" vertical="center" wrapText="1"/>
      <protection/>
    </xf>
    <xf numFmtId="0" fontId="7" fillId="3" borderId="7" xfId="18" applyFont="1" applyFill="1" applyBorder="1" applyAlignment="1">
      <alignment horizontal="center" vertical="center" wrapText="1"/>
      <protection/>
    </xf>
    <xf numFmtId="0" fontId="7" fillId="3" borderId="62" xfId="18" applyFont="1" applyFill="1" applyBorder="1" applyAlignment="1">
      <alignment horizontal="center" vertical="center" wrapText="1"/>
      <protection/>
    </xf>
    <xf numFmtId="0" fontId="7" fillId="3" borderId="3" xfId="18" applyFont="1" applyFill="1" applyBorder="1" applyAlignment="1">
      <alignment horizontal="center" vertical="center" wrapText="1"/>
      <protection/>
    </xf>
    <xf numFmtId="3" fontId="29" fillId="0" borderId="63" xfId="18" applyNumberFormat="1" applyFont="1" applyBorder="1" applyAlignment="1">
      <alignment horizontal="center" vertical="center"/>
      <protection/>
    </xf>
    <xf numFmtId="3" fontId="29" fillId="0" borderId="3" xfId="18" applyNumberFormat="1" applyFont="1" applyBorder="1" applyAlignment="1">
      <alignment horizontal="center" vertical="center"/>
      <protection/>
    </xf>
    <xf numFmtId="3" fontId="29" fillId="0" borderId="64" xfId="18" applyNumberFormat="1" applyFont="1" applyBorder="1" applyAlignment="1">
      <alignment horizontal="center" vertical="center"/>
      <protection/>
    </xf>
    <xf numFmtId="3" fontId="29" fillId="0" borderId="6" xfId="18" applyNumberFormat="1" applyFont="1" applyBorder="1" applyAlignment="1">
      <alignment horizontal="center" vertical="center"/>
      <protection/>
    </xf>
    <xf numFmtId="0" fontId="20" fillId="4" borderId="65" xfId="18" applyFont="1" applyFill="1" applyBorder="1" applyAlignment="1">
      <alignment horizontal="center" vertical="center" wrapText="1"/>
      <protection/>
    </xf>
    <xf numFmtId="0" fontId="20" fillId="5" borderId="10" xfId="0" applyFont="1" applyFill="1" applyBorder="1" applyAlignment="1">
      <alignment horizontal="center" vertical="center" wrapText="1"/>
    </xf>
    <xf numFmtId="0" fontId="6" fillId="4" borderId="66" xfId="18" applyFont="1" applyFill="1" applyBorder="1" applyAlignment="1">
      <alignment vertical="center" wrapText="1"/>
      <protection/>
    </xf>
    <xf numFmtId="0" fontId="6" fillId="5" borderId="42" xfId="18" applyFont="1" applyFill="1" applyBorder="1" applyAlignment="1">
      <alignment vertical="center" wrapText="1"/>
      <protection/>
    </xf>
    <xf numFmtId="0" fontId="6" fillId="4" borderId="66" xfId="18" applyFont="1" applyFill="1" applyBorder="1" applyAlignment="1">
      <alignment vertical="center" wrapText="1"/>
      <protection/>
    </xf>
    <xf numFmtId="0" fontId="6" fillId="5" borderId="42" xfId="18" applyFont="1" applyFill="1" applyBorder="1" applyAlignment="1">
      <alignment vertical="center" wrapText="1"/>
      <protection/>
    </xf>
    <xf numFmtId="0" fontId="6" fillId="4" borderId="67" xfId="18" applyFont="1" applyFill="1" applyBorder="1" applyAlignment="1">
      <alignment horizontal="center" vertical="center" wrapText="1"/>
      <protection/>
    </xf>
    <xf numFmtId="0" fontId="6" fillId="4" borderId="68" xfId="18" applyFont="1" applyFill="1" applyBorder="1" applyAlignment="1">
      <alignment horizontal="center" vertical="center" wrapText="1"/>
      <protection/>
    </xf>
    <xf numFmtId="0" fontId="6" fillId="5" borderId="19" xfId="18" applyFont="1" applyFill="1" applyBorder="1" applyAlignment="1">
      <alignment horizontal="center" vertical="center" wrapText="1"/>
      <protection/>
    </xf>
    <xf numFmtId="0" fontId="6" fillId="4" borderId="36" xfId="18" applyFont="1" applyFill="1" applyBorder="1" applyAlignment="1">
      <alignment horizontal="center" vertical="center" wrapText="1"/>
      <protection/>
    </xf>
    <xf numFmtId="0" fontId="6" fillId="4" borderId="51" xfId="18" applyFont="1" applyFill="1" applyBorder="1" applyAlignment="1">
      <alignment horizontal="center" vertical="center" wrapText="1"/>
      <protection/>
    </xf>
    <xf numFmtId="0" fontId="6" fillId="4" borderId="26" xfId="18" applyFont="1" applyFill="1" applyBorder="1" applyAlignment="1">
      <alignment horizontal="center" vertical="center" wrapText="1"/>
      <protection/>
    </xf>
    <xf numFmtId="0" fontId="6" fillId="4" borderId="69" xfId="18" applyFont="1" applyFill="1" applyBorder="1" applyAlignment="1">
      <alignment horizontal="center" vertical="center" wrapText="1"/>
      <protection/>
    </xf>
    <xf numFmtId="0" fontId="6" fillId="5" borderId="12" xfId="0" applyFont="1" applyFill="1" applyBorder="1" applyAlignment="1">
      <alignment horizontal="center" vertical="center" wrapText="1"/>
    </xf>
    <xf numFmtId="0" fontId="6" fillId="5" borderId="70" xfId="18" applyFont="1" applyFill="1" applyBorder="1" applyAlignment="1">
      <alignment horizontal="center" vertical="center" wrapText="1"/>
      <protection/>
    </xf>
    <xf numFmtId="0" fontId="6" fillId="5" borderId="71" xfId="18" applyFont="1" applyFill="1" applyBorder="1" applyAlignment="1">
      <alignment horizontal="center" vertical="center" wrapText="1"/>
      <protection/>
    </xf>
    <xf numFmtId="0" fontId="6" fillId="5" borderId="58" xfId="18" applyFont="1" applyFill="1" applyBorder="1" applyAlignment="1">
      <alignment horizontal="center" vertical="center" wrapText="1"/>
      <protection/>
    </xf>
    <xf numFmtId="0" fontId="6" fillId="5" borderId="72" xfId="18" applyFont="1" applyFill="1" applyBorder="1" applyAlignment="1">
      <alignment horizontal="center" vertical="center" wrapText="1"/>
      <protection/>
    </xf>
    <xf numFmtId="0" fontId="6" fillId="5" borderId="20" xfId="18" applyFont="1" applyFill="1" applyBorder="1" applyAlignment="1">
      <alignment horizontal="center" vertical="center" wrapText="1"/>
      <protection/>
    </xf>
    <xf numFmtId="0" fontId="6" fillId="5" borderId="73" xfId="18" applyFont="1" applyFill="1" applyBorder="1" applyAlignment="1">
      <alignment horizontal="center" vertical="center" wrapText="1"/>
      <protection/>
    </xf>
    <xf numFmtId="0" fontId="6" fillId="4" borderId="37" xfId="18" applyFont="1" applyFill="1" applyBorder="1" applyAlignment="1">
      <alignment horizontal="center" vertical="center" wrapText="1"/>
      <protection/>
    </xf>
    <xf numFmtId="0" fontId="6" fillId="4" borderId="58" xfId="18" applyFont="1" applyFill="1" applyBorder="1" applyAlignment="1">
      <alignment horizontal="center" vertical="center" wrapText="1"/>
      <protection/>
    </xf>
    <xf numFmtId="0" fontId="6" fillId="5" borderId="24" xfId="18" applyFont="1" applyFill="1" applyBorder="1" applyAlignment="1">
      <alignment horizontal="center" vertical="center" wrapText="1"/>
      <protection/>
    </xf>
    <xf numFmtId="0" fontId="6" fillId="4" borderId="74" xfId="18" applyFont="1" applyFill="1" applyBorder="1" applyAlignment="1">
      <alignment horizontal="center" vertical="center" wrapText="1"/>
      <protection/>
    </xf>
    <xf numFmtId="0" fontId="6" fillId="4" borderId="69" xfId="18" applyFont="1" applyFill="1" applyBorder="1" applyAlignment="1">
      <alignment horizontal="center" vertical="center" wrapText="1"/>
      <protection/>
    </xf>
    <xf numFmtId="0" fontId="6" fillId="4" borderId="75" xfId="18" applyFont="1" applyFill="1" applyBorder="1" applyAlignment="1">
      <alignment horizontal="center" vertical="center" wrapText="1"/>
      <protection/>
    </xf>
    <xf numFmtId="0" fontId="20" fillId="4" borderId="76" xfId="18" applyFont="1" applyFill="1" applyBorder="1" applyAlignment="1">
      <alignment horizontal="center" vertical="center" wrapText="1"/>
      <protection/>
    </xf>
    <xf numFmtId="0" fontId="27" fillId="5" borderId="9" xfId="0" applyFont="1" applyFill="1" applyBorder="1" applyAlignment="1">
      <alignment horizontal="center" vertical="center" wrapText="1"/>
    </xf>
    <xf numFmtId="0" fontId="24" fillId="4" borderId="77" xfId="18" applyFont="1" applyFill="1" applyBorder="1" applyAlignment="1">
      <alignment horizontal="center" vertical="center" wrapText="1"/>
      <protection/>
    </xf>
    <xf numFmtId="0" fontId="18" fillId="5" borderId="78" xfId="0" applyFont="1" applyFill="1" applyBorder="1" applyAlignment="1">
      <alignment horizontal="center" vertical="center" wrapText="1"/>
    </xf>
    <xf numFmtId="0" fontId="18" fillId="5" borderId="79" xfId="0" applyFont="1" applyFill="1" applyBorder="1" applyAlignment="1">
      <alignment horizontal="center" vertical="center" wrapText="1"/>
    </xf>
    <xf numFmtId="0" fontId="6" fillId="4" borderId="5" xfId="18" applyFont="1" applyFill="1" applyBorder="1" applyAlignment="1">
      <alignment horizontal="center" vertical="center" wrapText="1"/>
      <protection/>
    </xf>
    <xf numFmtId="0" fontId="6" fillId="4" borderId="53" xfId="18" applyFont="1" applyFill="1" applyBorder="1" applyAlignment="1">
      <alignment horizontal="center" vertical="center" wrapText="1"/>
      <protection/>
    </xf>
    <xf numFmtId="0" fontId="6" fillId="5" borderId="16" xfId="18" applyFont="1" applyFill="1" applyBorder="1" applyAlignment="1">
      <alignment horizontal="center" vertical="center" wrapText="1"/>
      <protection/>
    </xf>
    <xf numFmtId="0" fontId="14" fillId="0" borderId="0" xfId="18" applyFont="1" applyBorder="1" applyAlignment="1">
      <alignment horizontal="center" vertical="center"/>
      <protection/>
    </xf>
    <xf numFmtId="0" fontId="23" fillId="0" borderId="0" xfId="18" applyFont="1" applyBorder="1" applyAlignment="1">
      <alignment/>
      <protection/>
    </xf>
    <xf numFmtId="0" fontId="19" fillId="0" borderId="80" xfId="18" applyFont="1" applyBorder="1" applyAlignment="1">
      <alignment horizontal="center" vertical="top"/>
      <protection/>
    </xf>
    <xf numFmtId="0" fontId="6" fillId="4" borderId="11" xfId="18" applyFont="1" applyFill="1" applyBorder="1" applyAlignment="1">
      <alignment vertical="center" wrapText="1"/>
      <protection/>
    </xf>
    <xf numFmtId="0" fontId="6" fillId="5" borderId="81" xfId="18" applyFont="1" applyFill="1" applyBorder="1" applyAlignment="1">
      <alignment vertical="center" wrapText="1"/>
      <protection/>
    </xf>
    <xf numFmtId="0" fontId="5" fillId="5" borderId="42" xfId="18" applyFont="1" applyFill="1" applyBorder="1" applyAlignment="1">
      <alignment vertical="center" wrapText="1"/>
      <protection/>
    </xf>
    <xf numFmtId="0" fontId="5" fillId="5" borderId="42" xfId="18" applyFont="1" applyFill="1" applyBorder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A123"/>
  <sheetViews>
    <sheetView showGridLines="0" tabSelected="1" view="pageBreakPreview" zoomScale="88" zoomScaleNormal="78" zoomScaleSheetLayoutView="88" workbookViewId="0" topLeftCell="A1">
      <selection activeCell="E29" sqref="E29"/>
    </sheetView>
  </sheetViews>
  <sheetFormatPr defaultColWidth="9.00390625" defaultRowHeight="12"/>
  <cols>
    <col min="1" max="1" width="6.75390625" style="19" customWidth="1"/>
    <col min="2" max="2" width="9.375" style="19" customWidth="1"/>
    <col min="3" max="3" width="71.25390625" style="6" customWidth="1"/>
    <col min="4" max="5" width="6.75390625" style="17" customWidth="1"/>
    <col min="6" max="6" width="15.625" style="17" customWidth="1"/>
    <col min="7" max="7" width="15.125" style="17" customWidth="1"/>
    <col min="8" max="8" width="16.625" style="17" customWidth="1"/>
    <col min="9" max="9" width="14.375" style="17" customWidth="1"/>
    <col min="10" max="10" width="15.625" style="17" customWidth="1"/>
    <col min="11" max="11" width="12.75390625" style="17" customWidth="1"/>
    <col min="12" max="12" width="13.625" style="17" customWidth="1"/>
    <col min="13" max="13" width="26.25390625" style="18" customWidth="1"/>
    <col min="14" max="16384" width="9.125" style="3" customWidth="1"/>
  </cols>
  <sheetData>
    <row r="1" spans="1:27" s="2" customFormat="1" ht="31.5" customHeight="1">
      <c r="A1" s="244" t="s">
        <v>45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30.75" customHeight="1" thickBot="1">
      <c r="A2" s="246" t="s">
        <v>136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13" ht="15.75" customHeight="1" thickBot="1">
      <c r="A3" s="216" t="s">
        <v>49</v>
      </c>
      <c r="B3" s="219" t="s">
        <v>50</v>
      </c>
      <c r="C3" s="222" t="s">
        <v>21</v>
      </c>
      <c r="D3" s="224" t="s">
        <v>54</v>
      </c>
      <c r="E3" s="225"/>
      <c r="F3" s="230" t="s">
        <v>51</v>
      </c>
      <c r="G3" s="233" t="s">
        <v>40</v>
      </c>
      <c r="H3" s="234"/>
      <c r="I3" s="234"/>
      <c r="J3" s="234"/>
      <c r="K3" s="234"/>
      <c r="L3" s="235"/>
      <c r="M3" s="241" t="s">
        <v>63</v>
      </c>
    </row>
    <row r="4" spans="1:13" ht="13.5" thickTop="1">
      <c r="A4" s="217"/>
      <c r="B4" s="220"/>
      <c r="C4" s="220"/>
      <c r="D4" s="226"/>
      <c r="E4" s="227"/>
      <c r="F4" s="231"/>
      <c r="G4" s="236" t="s">
        <v>22</v>
      </c>
      <c r="H4" s="238" t="s">
        <v>143</v>
      </c>
      <c r="I4" s="239"/>
      <c r="J4" s="239"/>
      <c r="K4" s="240"/>
      <c r="L4" s="210" t="s">
        <v>23</v>
      </c>
      <c r="M4" s="242"/>
    </row>
    <row r="5" spans="1:13" ht="30">
      <c r="A5" s="218"/>
      <c r="B5" s="221"/>
      <c r="C5" s="223"/>
      <c r="D5" s="228"/>
      <c r="E5" s="229"/>
      <c r="F5" s="232"/>
      <c r="G5" s="237"/>
      <c r="H5" s="166" t="s">
        <v>41</v>
      </c>
      <c r="I5" s="166" t="s">
        <v>42</v>
      </c>
      <c r="J5" s="166" t="s">
        <v>43</v>
      </c>
      <c r="K5" s="167" t="s">
        <v>64</v>
      </c>
      <c r="L5" s="211"/>
      <c r="M5" s="243"/>
    </row>
    <row r="6" spans="1:13" s="4" customFormat="1" ht="12" thickBot="1">
      <c r="A6" s="168">
        <v>1</v>
      </c>
      <c r="B6" s="169">
        <v>2</v>
      </c>
      <c r="C6" s="169">
        <v>3</v>
      </c>
      <c r="D6" s="170">
        <v>4</v>
      </c>
      <c r="E6" s="170">
        <v>5</v>
      </c>
      <c r="F6" s="171">
        <v>6</v>
      </c>
      <c r="G6" s="172">
        <v>7</v>
      </c>
      <c r="H6" s="170">
        <v>8</v>
      </c>
      <c r="I6" s="170">
        <v>9</v>
      </c>
      <c r="J6" s="170">
        <v>10</v>
      </c>
      <c r="K6" s="173">
        <v>11</v>
      </c>
      <c r="L6" s="174">
        <v>12</v>
      </c>
      <c r="M6" s="175">
        <v>13</v>
      </c>
    </row>
    <row r="7" spans="1:13" s="4" customFormat="1" ht="7.5" customHeight="1" thickBot="1">
      <c r="A7" s="204"/>
      <c r="B7" s="205"/>
      <c r="C7" s="201"/>
      <c r="D7" s="26"/>
      <c r="E7" s="26"/>
      <c r="F7" s="201"/>
      <c r="G7" s="30"/>
      <c r="H7" s="202"/>
      <c r="I7" s="26"/>
      <c r="J7" s="26"/>
      <c r="K7" s="203"/>
      <c r="L7" s="31"/>
      <c r="M7" s="32"/>
    </row>
    <row r="8" spans="1:13" s="5" customFormat="1" ht="15.75" customHeight="1">
      <c r="A8" s="247" t="s">
        <v>24</v>
      </c>
      <c r="B8" s="248"/>
      <c r="C8" s="248"/>
      <c r="D8" s="248"/>
      <c r="E8" s="248"/>
      <c r="F8" s="248"/>
      <c r="G8" s="33">
        <f aca="true" t="shared" si="0" ref="G8:L8">SUM(G9:G9)</f>
        <v>1206000</v>
      </c>
      <c r="H8" s="124">
        <f t="shared" si="0"/>
        <v>306000</v>
      </c>
      <c r="I8" s="200">
        <f t="shared" si="0"/>
        <v>0</v>
      </c>
      <c r="J8" s="200">
        <f t="shared" si="0"/>
        <v>900000</v>
      </c>
      <c r="K8" s="126">
        <f t="shared" si="0"/>
        <v>0</v>
      </c>
      <c r="L8" s="34">
        <f t="shared" si="0"/>
        <v>0</v>
      </c>
      <c r="M8" s="27"/>
    </row>
    <row r="9" spans="1:13" s="5" customFormat="1" ht="16.5" thickBot="1">
      <c r="A9" s="35">
        <v>1</v>
      </c>
      <c r="B9" s="36">
        <v>40002</v>
      </c>
      <c r="C9" s="37" t="s">
        <v>55</v>
      </c>
      <c r="D9" s="38">
        <v>2007</v>
      </c>
      <c r="E9" s="39">
        <v>2010</v>
      </c>
      <c r="F9" s="38" t="s">
        <v>52</v>
      </c>
      <c r="G9" s="40">
        <f>SUM(H9:K9)</f>
        <v>1206000</v>
      </c>
      <c r="H9" s="127">
        <v>306000</v>
      </c>
      <c r="I9" s="128"/>
      <c r="J9" s="129">
        <v>900000</v>
      </c>
      <c r="K9" s="130"/>
      <c r="L9" s="41"/>
      <c r="M9" s="42"/>
    </row>
    <row r="10" spans="1:13" s="7" customFormat="1" ht="15.75" customHeight="1">
      <c r="A10" s="212" t="s">
        <v>25</v>
      </c>
      <c r="B10" s="249"/>
      <c r="C10" s="249"/>
      <c r="D10" s="249"/>
      <c r="E10" s="249"/>
      <c r="F10" s="249"/>
      <c r="G10" s="43">
        <f aca="true" t="shared" si="1" ref="G10:L10">SUM(G11:G15)</f>
        <v>7989500</v>
      </c>
      <c r="H10" s="131">
        <f t="shared" si="1"/>
        <v>1764500</v>
      </c>
      <c r="I10" s="125">
        <f t="shared" si="1"/>
        <v>0</v>
      </c>
      <c r="J10" s="125">
        <f t="shared" si="1"/>
        <v>5625000</v>
      </c>
      <c r="K10" s="132">
        <f t="shared" si="1"/>
        <v>600000</v>
      </c>
      <c r="L10" s="44">
        <f t="shared" si="1"/>
        <v>0</v>
      </c>
      <c r="M10" s="28"/>
    </row>
    <row r="11" spans="1:13" s="7" customFormat="1" ht="15.75">
      <c r="A11" s="45">
        <f>A9+1</f>
        <v>2</v>
      </c>
      <c r="B11" s="46" t="s">
        <v>36</v>
      </c>
      <c r="C11" s="47" t="s">
        <v>80</v>
      </c>
      <c r="D11" s="48">
        <v>2006</v>
      </c>
      <c r="E11" s="49">
        <v>2009</v>
      </c>
      <c r="F11" s="50" t="s">
        <v>66</v>
      </c>
      <c r="G11" s="40">
        <f>SUM(H11:K11)</f>
        <v>2010000</v>
      </c>
      <c r="H11" s="133">
        <v>510000</v>
      </c>
      <c r="I11" s="134"/>
      <c r="J11" s="135">
        <v>1500000</v>
      </c>
      <c r="K11" s="136"/>
      <c r="L11" s="51"/>
      <c r="M11" s="52"/>
    </row>
    <row r="12" spans="1:13" s="7" customFormat="1" ht="45">
      <c r="A12" s="45">
        <f>A11+1</f>
        <v>3</v>
      </c>
      <c r="B12" s="46" t="s">
        <v>36</v>
      </c>
      <c r="C12" s="47" t="s">
        <v>44</v>
      </c>
      <c r="D12" s="48">
        <v>2008</v>
      </c>
      <c r="E12" s="49">
        <v>2008</v>
      </c>
      <c r="F12" s="50" t="s">
        <v>53</v>
      </c>
      <c r="G12" s="40">
        <f>SUM(H12:K12)</f>
        <v>200000</v>
      </c>
      <c r="H12" s="133">
        <v>200000</v>
      </c>
      <c r="I12" s="134"/>
      <c r="J12" s="135"/>
      <c r="K12" s="136"/>
      <c r="L12" s="51"/>
      <c r="M12" s="52"/>
    </row>
    <row r="13" spans="1:13" s="20" customFormat="1" ht="15.75">
      <c r="A13" s="45">
        <f>A12+1</f>
        <v>4</v>
      </c>
      <c r="B13" s="46" t="s">
        <v>81</v>
      </c>
      <c r="C13" s="47" t="s">
        <v>29</v>
      </c>
      <c r="D13" s="48">
        <v>2003</v>
      </c>
      <c r="E13" s="49">
        <v>2009</v>
      </c>
      <c r="F13" s="50" t="s">
        <v>53</v>
      </c>
      <c r="G13" s="40">
        <f>SUM(H13:K13)</f>
        <v>2112000</v>
      </c>
      <c r="H13" s="133">
        <v>12000</v>
      </c>
      <c r="I13" s="134"/>
      <c r="J13" s="135">
        <v>1500000</v>
      </c>
      <c r="K13" s="136">
        <v>600000</v>
      </c>
      <c r="L13" s="51"/>
      <c r="M13" s="52" t="s">
        <v>82</v>
      </c>
    </row>
    <row r="14" spans="1:13" s="20" customFormat="1" ht="15.75">
      <c r="A14" s="45">
        <f>A13+1</f>
        <v>5</v>
      </c>
      <c r="B14" s="46" t="s">
        <v>65</v>
      </c>
      <c r="C14" s="53" t="s">
        <v>57</v>
      </c>
      <c r="D14" s="48">
        <v>2007</v>
      </c>
      <c r="E14" s="49">
        <v>2008</v>
      </c>
      <c r="F14" s="50" t="s">
        <v>66</v>
      </c>
      <c r="G14" s="40">
        <f>SUM(H14:K14)</f>
        <v>3517500</v>
      </c>
      <c r="H14" s="133">
        <v>892500</v>
      </c>
      <c r="I14" s="134"/>
      <c r="J14" s="135">
        <v>2625000</v>
      </c>
      <c r="K14" s="136"/>
      <c r="L14" s="51"/>
      <c r="M14" s="52"/>
    </row>
    <row r="15" spans="1:13" s="20" customFormat="1" ht="16.5" thickBot="1">
      <c r="A15" s="45">
        <f>A14+1</f>
        <v>6</v>
      </c>
      <c r="B15" s="46" t="s">
        <v>65</v>
      </c>
      <c r="C15" s="53" t="s">
        <v>56</v>
      </c>
      <c r="D15" s="48">
        <v>2008</v>
      </c>
      <c r="E15" s="49">
        <v>2009</v>
      </c>
      <c r="F15" s="50" t="s">
        <v>66</v>
      </c>
      <c r="G15" s="40">
        <v>150000</v>
      </c>
      <c r="H15" s="133">
        <v>150000</v>
      </c>
      <c r="I15" s="134"/>
      <c r="J15" s="135"/>
      <c r="K15" s="136"/>
      <c r="L15" s="51"/>
      <c r="M15" s="52"/>
    </row>
    <row r="16" spans="1:13" s="7" customFormat="1" ht="15.75" customHeight="1">
      <c r="A16" s="214" t="s">
        <v>67</v>
      </c>
      <c r="B16" s="250"/>
      <c r="C16" s="250"/>
      <c r="D16" s="250"/>
      <c r="E16" s="250"/>
      <c r="F16" s="250"/>
      <c r="G16" s="43">
        <f aca="true" t="shared" si="2" ref="G16:L16">SUM(G17:G17)</f>
        <v>150000</v>
      </c>
      <c r="H16" s="131">
        <f t="shared" si="2"/>
        <v>150000</v>
      </c>
      <c r="I16" s="125">
        <f t="shared" si="2"/>
        <v>0</v>
      </c>
      <c r="J16" s="125">
        <f t="shared" si="2"/>
        <v>0</v>
      </c>
      <c r="K16" s="132">
        <f t="shared" si="2"/>
        <v>0</v>
      </c>
      <c r="L16" s="44">
        <f t="shared" si="2"/>
        <v>0</v>
      </c>
      <c r="M16" s="28"/>
    </row>
    <row r="17" spans="1:13" s="21" customFormat="1" ht="30.75" thickBot="1">
      <c r="A17" s="54">
        <v>7</v>
      </c>
      <c r="B17" s="55">
        <v>63003</v>
      </c>
      <c r="C17" s="56" t="s">
        <v>70</v>
      </c>
      <c r="D17" s="57">
        <v>2008</v>
      </c>
      <c r="E17" s="57">
        <v>2012</v>
      </c>
      <c r="F17" s="58" t="s">
        <v>31</v>
      </c>
      <c r="G17" s="40">
        <f>SUM(H17:K17)</f>
        <v>150000</v>
      </c>
      <c r="H17" s="137">
        <v>150000</v>
      </c>
      <c r="I17" s="138"/>
      <c r="J17" s="138"/>
      <c r="K17" s="139"/>
      <c r="L17" s="59"/>
      <c r="M17" s="42"/>
    </row>
    <row r="18" spans="1:13" s="8" customFormat="1" ht="15.75" customHeight="1">
      <c r="A18" s="214" t="s">
        <v>26</v>
      </c>
      <c r="B18" s="215"/>
      <c r="C18" s="215"/>
      <c r="D18" s="215"/>
      <c r="E18" s="215"/>
      <c r="F18" s="215"/>
      <c r="G18" s="43">
        <f aca="true" t="shared" si="3" ref="G18:L18">SUM(G19:G24)</f>
        <v>7749700</v>
      </c>
      <c r="H18" s="131">
        <f t="shared" si="3"/>
        <v>5769700</v>
      </c>
      <c r="I18" s="125">
        <f t="shared" si="3"/>
        <v>1980000</v>
      </c>
      <c r="J18" s="125">
        <f t="shared" si="3"/>
        <v>0</v>
      </c>
      <c r="K18" s="132">
        <f t="shared" si="3"/>
        <v>0</v>
      </c>
      <c r="L18" s="44">
        <f t="shared" si="3"/>
        <v>0</v>
      </c>
      <c r="M18" s="28"/>
    </row>
    <row r="19" spans="1:13" s="22" customFormat="1" ht="30">
      <c r="A19" s="45">
        <v>8</v>
      </c>
      <c r="B19" s="60">
        <v>70001</v>
      </c>
      <c r="C19" s="61" t="s">
        <v>83</v>
      </c>
      <c r="D19" s="62">
        <v>2008</v>
      </c>
      <c r="E19" s="62">
        <v>2008</v>
      </c>
      <c r="F19" s="58" t="s">
        <v>27</v>
      </c>
      <c r="G19" s="40">
        <f>SUM(H19:K19)</f>
        <v>809700</v>
      </c>
      <c r="H19" s="140">
        <v>809700</v>
      </c>
      <c r="I19" s="135"/>
      <c r="J19" s="135"/>
      <c r="K19" s="141"/>
      <c r="L19" s="51"/>
      <c r="M19" s="63"/>
    </row>
    <row r="20" spans="1:13" s="22" customFormat="1" ht="30">
      <c r="A20" s="45">
        <f>A19+1</f>
        <v>9</v>
      </c>
      <c r="B20" s="60">
        <v>70001</v>
      </c>
      <c r="C20" s="64" t="s">
        <v>84</v>
      </c>
      <c r="D20" s="60">
        <v>2008</v>
      </c>
      <c r="E20" s="62">
        <v>2008</v>
      </c>
      <c r="F20" s="58" t="s">
        <v>27</v>
      </c>
      <c r="G20" s="40">
        <f>SUM(H20:K20)</f>
        <v>2500000</v>
      </c>
      <c r="H20" s="140">
        <v>520000</v>
      </c>
      <c r="I20" s="135">
        <v>1980000</v>
      </c>
      <c r="J20" s="135"/>
      <c r="K20" s="141"/>
      <c r="L20" s="51"/>
      <c r="M20" s="52"/>
    </row>
    <row r="21" spans="1:13" s="22" customFormat="1" ht="45">
      <c r="A21" s="45">
        <f>A20+1</f>
        <v>10</v>
      </c>
      <c r="B21" s="60">
        <v>70001</v>
      </c>
      <c r="C21" s="61" t="s">
        <v>85</v>
      </c>
      <c r="D21" s="62">
        <v>2008</v>
      </c>
      <c r="E21" s="62">
        <v>2008</v>
      </c>
      <c r="F21" s="58" t="s">
        <v>27</v>
      </c>
      <c r="G21" s="40">
        <f>SUM(H21:K21)</f>
        <v>140000</v>
      </c>
      <c r="H21" s="140">
        <v>140000</v>
      </c>
      <c r="I21" s="135"/>
      <c r="J21" s="135"/>
      <c r="K21" s="141"/>
      <c r="L21" s="51"/>
      <c r="M21" s="63"/>
    </row>
    <row r="22" spans="1:13" s="21" customFormat="1" ht="30">
      <c r="A22" s="45">
        <f>A21+1</f>
        <v>11</v>
      </c>
      <c r="B22" s="60">
        <v>70095</v>
      </c>
      <c r="C22" s="61" t="s">
        <v>58</v>
      </c>
      <c r="D22" s="62">
        <v>2006</v>
      </c>
      <c r="E22" s="58" t="s">
        <v>77</v>
      </c>
      <c r="F22" s="58" t="s">
        <v>52</v>
      </c>
      <c r="G22" s="40">
        <f>SUM(H22:K22)</f>
        <v>3300000</v>
      </c>
      <c r="H22" s="140">
        <v>3300000</v>
      </c>
      <c r="I22" s="135"/>
      <c r="J22" s="135"/>
      <c r="K22" s="141"/>
      <c r="L22" s="51"/>
      <c r="M22" s="65"/>
    </row>
    <row r="23" spans="1:13" s="21" customFormat="1" ht="30">
      <c r="A23" s="45">
        <f>A22+1</f>
        <v>12</v>
      </c>
      <c r="B23" s="60">
        <v>70095</v>
      </c>
      <c r="C23" s="61" t="s">
        <v>86</v>
      </c>
      <c r="D23" s="62">
        <v>2008</v>
      </c>
      <c r="E23" s="58">
        <v>2010</v>
      </c>
      <c r="F23" s="58" t="s">
        <v>31</v>
      </c>
      <c r="G23" s="40">
        <v>100000</v>
      </c>
      <c r="H23" s="140">
        <v>100000</v>
      </c>
      <c r="I23" s="135"/>
      <c r="J23" s="135"/>
      <c r="K23" s="141"/>
      <c r="L23" s="51"/>
      <c r="M23" s="65"/>
    </row>
    <row r="24" spans="1:13" s="21" customFormat="1" ht="16.5" thickBot="1">
      <c r="A24" s="45">
        <f>A23+1</f>
        <v>13</v>
      </c>
      <c r="B24" s="60">
        <v>70095</v>
      </c>
      <c r="C24" s="66" t="s">
        <v>30</v>
      </c>
      <c r="D24" s="60">
        <v>2006</v>
      </c>
      <c r="E24" s="67">
        <v>2008</v>
      </c>
      <c r="F24" s="67" t="s">
        <v>52</v>
      </c>
      <c r="G24" s="40">
        <f>SUM(H24:K24)</f>
        <v>900000</v>
      </c>
      <c r="H24" s="140">
        <v>900000</v>
      </c>
      <c r="I24" s="135"/>
      <c r="J24" s="135"/>
      <c r="K24" s="141"/>
      <c r="L24" s="51"/>
      <c r="M24" s="42"/>
    </row>
    <row r="25" spans="1:13" s="21" customFormat="1" ht="15.75" customHeight="1">
      <c r="A25" s="214" t="s">
        <v>28</v>
      </c>
      <c r="B25" s="215"/>
      <c r="C25" s="215"/>
      <c r="D25" s="215"/>
      <c r="E25" s="215"/>
      <c r="F25" s="215"/>
      <c r="G25" s="43">
        <f aca="true" t="shared" si="4" ref="G25:L25">SUM(G26:G27)</f>
        <v>1327900</v>
      </c>
      <c r="H25" s="131">
        <f t="shared" si="4"/>
        <v>1327900</v>
      </c>
      <c r="I25" s="125">
        <f t="shared" si="4"/>
        <v>0</v>
      </c>
      <c r="J25" s="125">
        <f t="shared" si="4"/>
        <v>0</v>
      </c>
      <c r="K25" s="132">
        <f t="shared" si="4"/>
        <v>0</v>
      </c>
      <c r="L25" s="44">
        <f t="shared" si="4"/>
        <v>0</v>
      </c>
      <c r="M25" s="28"/>
    </row>
    <row r="26" spans="1:13" s="21" customFormat="1" ht="30">
      <c r="A26" s="68">
        <v>14</v>
      </c>
      <c r="B26" s="69">
        <v>71095</v>
      </c>
      <c r="C26" s="56" t="s">
        <v>72</v>
      </c>
      <c r="D26" s="57">
        <v>2008</v>
      </c>
      <c r="E26" s="57">
        <v>2008</v>
      </c>
      <c r="F26" s="70" t="s">
        <v>73</v>
      </c>
      <c r="G26" s="40">
        <f>SUM(H26:K26)</f>
        <v>827900</v>
      </c>
      <c r="H26" s="137">
        <v>827900</v>
      </c>
      <c r="I26" s="138"/>
      <c r="J26" s="138"/>
      <c r="K26" s="139"/>
      <c r="L26" s="59"/>
      <c r="M26" s="71"/>
    </row>
    <row r="27" spans="1:13" s="21" customFormat="1" ht="16.5" thickBot="1">
      <c r="A27" s="68">
        <f>A26+1</f>
        <v>15</v>
      </c>
      <c r="B27" s="69">
        <v>71095</v>
      </c>
      <c r="C27" s="56" t="s">
        <v>87</v>
      </c>
      <c r="D27" s="57">
        <v>2008</v>
      </c>
      <c r="E27" s="57">
        <v>2008</v>
      </c>
      <c r="F27" s="70" t="s">
        <v>74</v>
      </c>
      <c r="G27" s="40">
        <f>SUM(H27:K27)</f>
        <v>500000</v>
      </c>
      <c r="H27" s="137">
        <v>500000</v>
      </c>
      <c r="I27" s="138"/>
      <c r="J27" s="138"/>
      <c r="K27" s="139"/>
      <c r="L27" s="59"/>
      <c r="M27" s="71"/>
    </row>
    <row r="28" spans="1:13" s="10" customFormat="1" ht="15.75" customHeight="1">
      <c r="A28" s="214" t="s">
        <v>33</v>
      </c>
      <c r="B28" s="215"/>
      <c r="C28" s="215"/>
      <c r="D28" s="215"/>
      <c r="E28" s="215"/>
      <c r="F28" s="215"/>
      <c r="G28" s="43">
        <f aca="true" t="shared" si="5" ref="G28:L28">SUM(G29:G31)</f>
        <v>576000</v>
      </c>
      <c r="H28" s="131">
        <f t="shared" si="5"/>
        <v>276000</v>
      </c>
      <c r="I28" s="125">
        <f t="shared" si="5"/>
        <v>0</v>
      </c>
      <c r="J28" s="125">
        <f t="shared" si="5"/>
        <v>300000</v>
      </c>
      <c r="K28" s="132">
        <f t="shared" si="5"/>
        <v>0</v>
      </c>
      <c r="L28" s="44">
        <f t="shared" si="5"/>
        <v>0</v>
      </c>
      <c r="M28" s="28"/>
    </row>
    <row r="29" spans="1:13" s="10" customFormat="1" ht="30">
      <c r="A29" s="68">
        <v>16</v>
      </c>
      <c r="B29" s="69">
        <v>75023</v>
      </c>
      <c r="C29" s="56" t="s">
        <v>0</v>
      </c>
      <c r="D29" s="57">
        <v>2008</v>
      </c>
      <c r="E29" s="57">
        <v>2008</v>
      </c>
      <c r="F29" s="70" t="s">
        <v>75</v>
      </c>
      <c r="G29" s="40">
        <f>SUM(H29:K29)</f>
        <v>402000</v>
      </c>
      <c r="H29" s="137">
        <v>102000</v>
      </c>
      <c r="I29" s="138"/>
      <c r="J29" s="138">
        <v>300000</v>
      </c>
      <c r="K29" s="139"/>
      <c r="L29" s="59"/>
      <c r="M29" s="71"/>
    </row>
    <row r="30" spans="1:13" s="10" customFormat="1" ht="30">
      <c r="A30" s="68">
        <f>A29+1</f>
        <v>17</v>
      </c>
      <c r="B30" s="69">
        <v>75023</v>
      </c>
      <c r="C30" s="56" t="s">
        <v>76</v>
      </c>
      <c r="D30" s="57">
        <v>2008</v>
      </c>
      <c r="E30" s="57">
        <v>2008</v>
      </c>
      <c r="F30" s="70" t="s">
        <v>75</v>
      </c>
      <c r="G30" s="40">
        <f>SUM(H30:K30)</f>
        <v>7000</v>
      </c>
      <c r="H30" s="137">
        <v>7000</v>
      </c>
      <c r="I30" s="138"/>
      <c r="J30" s="138"/>
      <c r="K30" s="139"/>
      <c r="L30" s="59"/>
      <c r="M30" s="71"/>
    </row>
    <row r="31" spans="1:13" s="10" customFormat="1" ht="16.5" thickBot="1">
      <c r="A31" s="68">
        <f>A30+1</f>
        <v>18</v>
      </c>
      <c r="B31" s="69">
        <v>75023</v>
      </c>
      <c r="C31" s="56" t="s">
        <v>34</v>
      </c>
      <c r="D31" s="57">
        <v>2008</v>
      </c>
      <c r="E31" s="57">
        <v>2008</v>
      </c>
      <c r="F31" s="70" t="s">
        <v>75</v>
      </c>
      <c r="G31" s="40">
        <f>SUM(H31:K31)</f>
        <v>167000</v>
      </c>
      <c r="H31" s="137">
        <v>167000</v>
      </c>
      <c r="I31" s="138"/>
      <c r="J31" s="138"/>
      <c r="K31" s="139"/>
      <c r="L31" s="59"/>
      <c r="M31" s="71"/>
    </row>
    <row r="32" spans="1:13" s="11" customFormat="1" ht="15.75" customHeight="1">
      <c r="A32" s="214" t="s">
        <v>35</v>
      </c>
      <c r="B32" s="215"/>
      <c r="C32" s="215"/>
      <c r="D32" s="215"/>
      <c r="E32" s="215"/>
      <c r="F32" s="215"/>
      <c r="G32" s="43">
        <f aca="true" t="shared" si="6" ref="G32:L32">SUM(G33:G35)</f>
        <v>1341700</v>
      </c>
      <c r="H32" s="131">
        <f t="shared" si="6"/>
        <v>358000</v>
      </c>
      <c r="I32" s="125">
        <f t="shared" si="6"/>
        <v>0</v>
      </c>
      <c r="J32" s="125">
        <f t="shared" si="6"/>
        <v>983700</v>
      </c>
      <c r="K32" s="132">
        <f t="shared" si="6"/>
        <v>0</v>
      </c>
      <c r="L32" s="44">
        <f t="shared" si="6"/>
        <v>0</v>
      </c>
      <c r="M32" s="28"/>
    </row>
    <row r="33" spans="1:13" s="23" customFormat="1" ht="30">
      <c r="A33" s="68">
        <v>19</v>
      </c>
      <c r="B33" s="69">
        <v>75412</v>
      </c>
      <c r="C33" s="56" t="s">
        <v>1</v>
      </c>
      <c r="D33" s="57">
        <v>2004</v>
      </c>
      <c r="E33" s="57">
        <v>2008</v>
      </c>
      <c r="F33" s="70" t="s">
        <v>31</v>
      </c>
      <c r="G33" s="40">
        <f>SUM(H33:K33)</f>
        <v>1161700</v>
      </c>
      <c r="H33" s="138">
        <v>178000</v>
      </c>
      <c r="I33" s="138"/>
      <c r="J33" s="138">
        <v>983700</v>
      </c>
      <c r="K33" s="142"/>
      <c r="L33" s="59"/>
      <c r="M33" s="65"/>
    </row>
    <row r="34" spans="1:13" s="23" customFormat="1" ht="15.75">
      <c r="A34" s="68">
        <f>A33+1</f>
        <v>20</v>
      </c>
      <c r="B34" s="69">
        <v>75416</v>
      </c>
      <c r="C34" s="56" t="s">
        <v>138</v>
      </c>
      <c r="D34" s="57">
        <v>2008</v>
      </c>
      <c r="E34" s="57">
        <v>2008</v>
      </c>
      <c r="F34" s="70" t="s">
        <v>88</v>
      </c>
      <c r="G34" s="40">
        <f>SUM(H34:K34)</f>
        <v>80000</v>
      </c>
      <c r="H34" s="138">
        <v>80000</v>
      </c>
      <c r="I34" s="138"/>
      <c r="J34" s="138"/>
      <c r="K34" s="142"/>
      <c r="L34" s="59"/>
      <c r="M34" s="65"/>
    </row>
    <row r="35" spans="1:13" s="23" customFormat="1" ht="16.5" thickBot="1">
      <c r="A35" s="72">
        <f>A34+1</f>
        <v>21</v>
      </c>
      <c r="B35" s="73">
        <v>75495</v>
      </c>
      <c r="C35" s="74" t="s">
        <v>59</v>
      </c>
      <c r="D35" s="39">
        <v>2007</v>
      </c>
      <c r="E35" s="39">
        <v>2009</v>
      </c>
      <c r="F35" s="75" t="s">
        <v>31</v>
      </c>
      <c r="G35" s="76">
        <f>SUM(H35:K35)</f>
        <v>100000</v>
      </c>
      <c r="H35" s="143">
        <v>100000</v>
      </c>
      <c r="I35" s="143"/>
      <c r="J35" s="143"/>
      <c r="K35" s="144"/>
      <c r="L35" s="77"/>
      <c r="M35" s="78"/>
    </row>
    <row r="36" spans="1:13" s="23" customFormat="1" ht="15.75" customHeight="1" thickBot="1">
      <c r="A36" s="216" t="s">
        <v>49</v>
      </c>
      <c r="B36" s="219" t="s">
        <v>50</v>
      </c>
      <c r="C36" s="222" t="s">
        <v>21</v>
      </c>
      <c r="D36" s="224" t="s">
        <v>54</v>
      </c>
      <c r="E36" s="225"/>
      <c r="F36" s="230" t="s">
        <v>51</v>
      </c>
      <c r="G36" s="233" t="s">
        <v>40</v>
      </c>
      <c r="H36" s="234"/>
      <c r="I36" s="234"/>
      <c r="J36" s="234"/>
      <c r="K36" s="234"/>
      <c r="L36" s="235"/>
      <c r="M36" s="241" t="s">
        <v>63</v>
      </c>
    </row>
    <row r="37" spans="1:13" s="23" customFormat="1" ht="13.5" customHeight="1" thickTop="1">
      <c r="A37" s="217"/>
      <c r="B37" s="220"/>
      <c r="C37" s="220"/>
      <c r="D37" s="226"/>
      <c r="E37" s="227"/>
      <c r="F37" s="231"/>
      <c r="G37" s="236" t="s">
        <v>22</v>
      </c>
      <c r="H37" s="238" t="s">
        <v>143</v>
      </c>
      <c r="I37" s="239"/>
      <c r="J37" s="239"/>
      <c r="K37" s="240"/>
      <c r="L37" s="210" t="s">
        <v>23</v>
      </c>
      <c r="M37" s="242"/>
    </row>
    <row r="38" spans="1:13" s="23" customFormat="1" ht="30">
      <c r="A38" s="218"/>
      <c r="B38" s="221"/>
      <c r="C38" s="223"/>
      <c r="D38" s="228"/>
      <c r="E38" s="229"/>
      <c r="F38" s="232"/>
      <c r="G38" s="237"/>
      <c r="H38" s="166" t="s">
        <v>41</v>
      </c>
      <c r="I38" s="166" t="s">
        <v>42</v>
      </c>
      <c r="J38" s="166" t="s">
        <v>43</v>
      </c>
      <c r="K38" s="167" t="s">
        <v>64</v>
      </c>
      <c r="L38" s="211"/>
      <c r="M38" s="243"/>
    </row>
    <row r="39" spans="1:13" s="23" customFormat="1" ht="13.5" thickBot="1">
      <c r="A39" s="168">
        <v>1</v>
      </c>
      <c r="B39" s="169">
        <v>2</v>
      </c>
      <c r="C39" s="169">
        <v>3</v>
      </c>
      <c r="D39" s="170">
        <v>4</v>
      </c>
      <c r="E39" s="170">
        <v>5</v>
      </c>
      <c r="F39" s="171">
        <v>6</v>
      </c>
      <c r="G39" s="172">
        <v>7</v>
      </c>
      <c r="H39" s="170">
        <v>8</v>
      </c>
      <c r="I39" s="170">
        <v>9</v>
      </c>
      <c r="J39" s="170">
        <v>10</v>
      </c>
      <c r="K39" s="173">
        <v>11</v>
      </c>
      <c r="L39" s="174">
        <v>12</v>
      </c>
      <c r="M39" s="175">
        <v>13</v>
      </c>
    </row>
    <row r="40" spans="1:13" s="23" customFormat="1" ht="6.75" customHeight="1" thickBot="1">
      <c r="A40" s="194"/>
      <c r="B40" s="197"/>
      <c r="C40" s="197"/>
      <c r="D40" s="198"/>
      <c r="E40" s="198"/>
      <c r="F40" s="195"/>
      <c r="G40" s="177"/>
      <c r="H40" s="176"/>
      <c r="I40" s="176"/>
      <c r="J40" s="176"/>
      <c r="K40" s="196"/>
      <c r="L40" s="199"/>
      <c r="M40" s="178"/>
    </row>
    <row r="41" spans="1:13" s="8" customFormat="1" ht="15.75" customHeight="1">
      <c r="A41" s="212" t="s">
        <v>32</v>
      </c>
      <c r="B41" s="213"/>
      <c r="C41" s="213"/>
      <c r="D41" s="213"/>
      <c r="E41" s="213"/>
      <c r="F41" s="213"/>
      <c r="G41" s="43">
        <f aca="true" t="shared" si="7" ref="G41:L41">SUM(G42:G44,G45:G47)</f>
        <v>1383000</v>
      </c>
      <c r="H41" s="125">
        <f t="shared" si="7"/>
        <v>408000</v>
      </c>
      <c r="I41" s="125">
        <f t="shared" si="7"/>
        <v>255000</v>
      </c>
      <c r="J41" s="125">
        <f t="shared" si="7"/>
        <v>600000</v>
      </c>
      <c r="K41" s="163">
        <f t="shared" si="7"/>
        <v>120000</v>
      </c>
      <c r="L41" s="43">
        <f t="shared" si="7"/>
        <v>0</v>
      </c>
      <c r="M41" s="79"/>
    </row>
    <row r="42" spans="1:13" s="21" customFormat="1" ht="15.75">
      <c r="A42" s="189">
        <v>22</v>
      </c>
      <c r="B42" s="107">
        <v>80101</v>
      </c>
      <c r="C42" s="191" t="s">
        <v>139</v>
      </c>
      <c r="D42" s="107">
        <v>2005</v>
      </c>
      <c r="E42" s="107">
        <v>2009</v>
      </c>
      <c r="F42" s="190" t="s">
        <v>52</v>
      </c>
      <c r="G42" s="180">
        <f aca="true" t="shared" si="8" ref="G42:G47">SUM(H42:K42)</f>
        <v>1008000</v>
      </c>
      <c r="H42" s="187">
        <v>408000</v>
      </c>
      <c r="I42" s="187"/>
      <c r="J42" s="187">
        <v>600000</v>
      </c>
      <c r="K42" s="192"/>
      <c r="L42" s="193"/>
      <c r="M42" s="188"/>
    </row>
    <row r="43" spans="1:13" s="21" customFormat="1" ht="30">
      <c r="A43" s="80">
        <f>A42+1</f>
        <v>23</v>
      </c>
      <c r="B43" s="57">
        <v>80101</v>
      </c>
      <c r="C43" s="81" t="s">
        <v>89</v>
      </c>
      <c r="D43" s="57">
        <v>2008</v>
      </c>
      <c r="E43" s="57">
        <v>2008</v>
      </c>
      <c r="F43" s="82" t="s">
        <v>140</v>
      </c>
      <c r="G43" s="40">
        <f t="shared" si="8"/>
        <v>90000</v>
      </c>
      <c r="H43" s="145"/>
      <c r="I43" s="145">
        <v>90000</v>
      </c>
      <c r="J43" s="145"/>
      <c r="K43" s="146"/>
      <c r="L43" s="83"/>
      <c r="M43" s="65"/>
    </row>
    <row r="44" spans="1:13" s="21" customFormat="1" ht="30">
      <c r="A44" s="80">
        <f>A43+1</f>
        <v>24</v>
      </c>
      <c r="B44" s="57">
        <v>80101</v>
      </c>
      <c r="C44" s="81" t="s">
        <v>90</v>
      </c>
      <c r="D44" s="57">
        <v>2008</v>
      </c>
      <c r="E44" s="57">
        <v>2008</v>
      </c>
      <c r="F44" s="82" t="s">
        <v>91</v>
      </c>
      <c r="G44" s="40">
        <f t="shared" si="8"/>
        <v>95000</v>
      </c>
      <c r="H44" s="145"/>
      <c r="I44" s="145">
        <v>95000</v>
      </c>
      <c r="J44" s="145"/>
      <c r="K44" s="146"/>
      <c r="L44" s="83"/>
      <c r="M44" s="65"/>
    </row>
    <row r="45" spans="1:13" s="21" customFormat="1" ht="45">
      <c r="A45" s="84">
        <f>A44+1</f>
        <v>25</v>
      </c>
      <c r="B45" s="62">
        <v>80104</v>
      </c>
      <c r="C45" s="81" t="s">
        <v>92</v>
      </c>
      <c r="D45" s="62">
        <v>2008</v>
      </c>
      <c r="E45" s="62">
        <v>2008</v>
      </c>
      <c r="F45" s="85" t="s">
        <v>93</v>
      </c>
      <c r="G45" s="40">
        <f t="shared" si="8"/>
        <v>120000</v>
      </c>
      <c r="H45" s="147"/>
      <c r="I45" s="147"/>
      <c r="J45" s="147"/>
      <c r="K45" s="148">
        <v>120000</v>
      </c>
      <c r="L45" s="86"/>
      <c r="M45" s="42" t="s">
        <v>94</v>
      </c>
    </row>
    <row r="46" spans="1:13" s="21" customFormat="1" ht="30">
      <c r="A46" s="80">
        <f>A45+1</f>
        <v>26</v>
      </c>
      <c r="B46" s="57">
        <v>80110</v>
      </c>
      <c r="C46" s="81" t="s">
        <v>95</v>
      </c>
      <c r="D46" s="57">
        <v>2008</v>
      </c>
      <c r="E46" s="57">
        <v>2008</v>
      </c>
      <c r="F46" s="82" t="s">
        <v>141</v>
      </c>
      <c r="G46" s="40">
        <f t="shared" si="8"/>
        <v>40000</v>
      </c>
      <c r="H46" s="145"/>
      <c r="I46" s="145">
        <v>40000</v>
      </c>
      <c r="J46" s="145"/>
      <c r="K46" s="146"/>
      <c r="L46" s="83"/>
      <c r="M46" s="65"/>
    </row>
    <row r="47" spans="1:13" s="21" customFormat="1" ht="30.75" thickBot="1">
      <c r="A47" s="80">
        <f>A46+1</f>
        <v>27</v>
      </c>
      <c r="B47" s="39">
        <v>80110</v>
      </c>
      <c r="C47" s="87" t="s">
        <v>96</v>
      </c>
      <c r="D47" s="39">
        <v>2008</v>
      </c>
      <c r="E47" s="39">
        <v>2008</v>
      </c>
      <c r="F47" s="88" t="s">
        <v>142</v>
      </c>
      <c r="G47" s="40">
        <f t="shared" si="8"/>
        <v>30000</v>
      </c>
      <c r="H47" s="149"/>
      <c r="I47" s="149">
        <v>30000</v>
      </c>
      <c r="J47" s="149"/>
      <c r="K47" s="150"/>
      <c r="L47" s="89"/>
      <c r="M47" s="90"/>
    </row>
    <row r="48" spans="1:13" s="91" customFormat="1" ht="15.75" customHeight="1">
      <c r="A48" s="212" t="s">
        <v>101</v>
      </c>
      <c r="B48" s="213"/>
      <c r="C48" s="213"/>
      <c r="D48" s="213"/>
      <c r="E48" s="213"/>
      <c r="F48" s="213"/>
      <c r="G48" s="43">
        <f aca="true" t="shared" si="9" ref="G48:L48">SUM(G49:G49)</f>
        <v>40000</v>
      </c>
      <c r="H48" s="131">
        <f t="shared" si="9"/>
        <v>40000</v>
      </c>
      <c r="I48" s="125">
        <f t="shared" si="9"/>
        <v>0</v>
      </c>
      <c r="J48" s="125">
        <f t="shared" si="9"/>
        <v>0</v>
      </c>
      <c r="K48" s="132">
        <f t="shared" si="9"/>
        <v>0</v>
      </c>
      <c r="L48" s="44">
        <f t="shared" si="9"/>
        <v>0</v>
      </c>
      <c r="M48" s="28"/>
    </row>
    <row r="49" spans="1:13" s="91" customFormat="1" ht="30.75" thickBot="1">
      <c r="A49" s="92">
        <v>28</v>
      </c>
      <c r="B49" s="93">
        <v>85219</v>
      </c>
      <c r="C49" s="94" t="s">
        <v>137</v>
      </c>
      <c r="D49" s="39">
        <v>2008</v>
      </c>
      <c r="E49" s="39">
        <v>2008</v>
      </c>
      <c r="F49" s="88" t="s">
        <v>4</v>
      </c>
      <c r="G49" s="40">
        <f>SUM(H49:K49)</f>
        <v>40000</v>
      </c>
      <c r="H49" s="149">
        <v>40000</v>
      </c>
      <c r="I49" s="149"/>
      <c r="J49" s="149"/>
      <c r="K49" s="150"/>
      <c r="L49" s="89"/>
      <c r="M49" s="95"/>
    </row>
    <row r="50" spans="1:13" s="7" customFormat="1" ht="15.75" customHeight="1">
      <c r="A50" s="212" t="s">
        <v>38</v>
      </c>
      <c r="B50" s="213"/>
      <c r="C50" s="213"/>
      <c r="D50" s="213"/>
      <c r="E50" s="213"/>
      <c r="F50" s="213"/>
      <c r="G50" s="43">
        <f aca="true" t="shared" si="10" ref="G50:L50">SUM(G51:G66,G71:G98,G103:G110)</f>
        <v>12542000</v>
      </c>
      <c r="H50" s="125">
        <f t="shared" si="10"/>
        <v>4287000</v>
      </c>
      <c r="I50" s="125">
        <f t="shared" si="10"/>
        <v>5265000</v>
      </c>
      <c r="J50" s="125">
        <f t="shared" si="10"/>
        <v>2990000</v>
      </c>
      <c r="K50" s="163">
        <f t="shared" si="10"/>
        <v>0</v>
      </c>
      <c r="L50" s="43">
        <f t="shared" si="10"/>
        <v>1151545</v>
      </c>
      <c r="M50" s="79"/>
    </row>
    <row r="51" spans="1:13" s="21" customFormat="1" ht="30">
      <c r="A51" s="45">
        <v>29</v>
      </c>
      <c r="B51" s="60">
        <v>90001</v>
      </c>
      <c r="C51" s="61" t="s">
        <v>5</v>
      </c>
      <c r="D51" s="62">
        <v>2000</v>
      </c>
      <c r="E51" s="62">
        <v>2008</v>
      </c>
      <c r="F51" s="96" t="s">
        <v>52</v>
      </c>
      <c r="G51" s="40">
        <f aca="true" t="shared" si="11" ref="G51:G59">SUM(H51:K51)</f>
        <v>4000000</v>
      </c>
      <c r="H51" s="151"/>
      <c r="I51" s="151">
        <v>4000000</v>
      </c>
      <c r="J51" s="135"/>
      <c r="K51" s="152"/>
      <c r="L51" s="51"/>
      <c r="M51" s="42"/>
    </row>
    <row r="52" spans="1:13" s="21" customFormat="1" ht="30">
      <c r="A52" s="45">
        <f>A51+1</f>
        <v>30</v>
      </c>
      <c r="B52" s="60">
        <v>90001</v>
      </c>
      <c r="C52" s="97" t="s">
        <v>97</v>
      </c>
      <c r="D52" s="60">
        <v>2008</v>
      </c>
      <c r="E52" s="60">
        <v>2008</v>
      </c>
      <c r="F52" s="58" t="s">
        <v>31</v>
      </c>
      <c r="G52" s="40">
        <f t="shared" si="11"/>
        <v>400000</v>
      </c>
      <c r="H52" s="153"/>
      <c r="I52" s="153">
        <v>400000</v>
      </c>
      <c r="J52" s="135"/>
      <c r="K52" s="154"/>
      <c r="L52" s="51"/>
      <c r="M52" s="42"/>
    </row>
    <row r="53" spans="1:13" s="21" customFormat="1" ht="30">
      <c r="A53" s="45">
        <f aca="true" t="shared" si="12" ref="A53:A79">A52+1</f>
        <v>31</v>
      </c>
      <c r="B53" s="60">
        <v>90001</v>
      </c>
      <c r="C53" s="61" t="s">
        <v>60</v>
      </c>
      <c r="D53" s="57">
        <v>2008</v>
      </c>
      <c r="E53" s="57">
        <v>2010</v>
      </c>
      <c r="F53" s="96" t="s">
        <v>31</v>
      </c>
      <c r="G53" s="40">
        <f t="shared" si="11"/>
        <v>15000</v>
      </c>
      <c r="H53" s="155">
        <v>15000</v>
      </c>
      <c r="I53" s="155"/>
      <c r="J53" s="138"/>
      <c r="K53" s="156"/>
      <c r="L53" s="59"/>
      <c r="M53" s="42" t="s">
        <v>98</v>
      </c>
    </row>
    <row r="54" spans="1:13" s="21" customFormat="1" ht="30">
      <c r="A54" s="45">
        <f t="shared" si="12"/>
        <v>32</v>
      </c>
      <c r="B54" s="60">
        <v>90001</v>
      </c>
      <c r="C54" s="97" t="s">
        <v>99</v>
      </c>
      <c r="D54" s="55">
        <v>2008</v>
      </c>
      <c r="E54" s="55">
        <v>2008</v>
      </c>
      <c r="F54" s="58" t="s">
        <v>52</v>
      </c>
      <c r="G54" s="40">
        <f t="shared" si="11"/>
        <v>603000</v>
      </c>
      <c r="H54" s="157">
        <v>153000</v>
      </c>
      <c r="I54" s="157"/>
      <c r="J54" s="138">
        <v>450000</v>
      </c>
      <c r="K54" s="158"/>
      <c r="L54" s="59"/>
      <c r="M54" s="42"/>
    </row>
    <row r="55" spans="1:13" s="21" customFormat="1" ht="30">
      <c r="A55" s="45">
        <f t="shared" si="12"/>
        <v>33</v>
      </c>
      <c r="B55" s="55">
        <v>90001</v>
      </c>
      <c r="C55" s="53" t="s">
        <v>100</v>
      </c>
      <c r="D55" s="55">
        <v>2008</v>
      </c>
      <c r="E55" s="55">
        <v>2009</v>
      </c>
      <c r="F55" s="96" t="s">
        <v>31</v>
      </c>
      <c r="G55" s="40">
        <v>50000</v>
      </c>
      <c r="H55" s="157">
        <v>50000</v>
      </c>
      <c r="I55" s="157"/>
      <c r="J55" s="138"/>
      <c r="K55" s="158"/>
      <c r="L55" s="59"/>
      <c r="M55" s="42"/>
    </row>
    <row r="56" spans="1:13" s="21" customFormat="1" ht="47.25" customHeight="1">
      <c r="A56" s="45">
        <f t="shared" si="12"/>
        <v>34</v>
      </c>
      <c r="B56" s="55">
        <v>90001</v>
      </c>
      <c r="C56" s="53" t="s">
        <v>6</v>
      </c>
      <c r="D56" s="55">
        <v>2008</v>
      </c>
      <c r="E56" s="55">
        <v>2009</v>
      </c>
      <c r="F56" s="96" t="s">
        <v>31</v>
      </c>
      <c r="G56" s="40">
        <f t="shared" si="11"/>
        <v>8000</v>
      </c>
      <c r="H56" s="157">
        <v>8000</v>
      </c>
      <c r="I56" s="157"/>
      <c r="J56" s="138"/>
      <c r="K56" s="158"/>
      <c r="L56" s="59"/>
      <c r="M56" s="42"/>
    </row>
    <row r="57" spans="1:13" s="21" customFormat="1" ht="30">
      <c r="A57" s="45">
        <f t="shared" si="12"/>
        <v>35</v>
      </c>
      <c r="B57" s="60">
        <v>90001</v>
      </c>
      <c r="C57" s="97" t="s">
        <v>78</v>
      </c>
      <c r="D57" s="60">
        <v>2007</v>
      </c>
      <c r="E57" s="60">
        <v>2010</v>
      </c>
      <c r="F57" s="58" t="s">
        <v>31</v>
      </c>
      <c r="G57" s="40">
        <f t="shared" si="11"/>
        <v>503000</v>
      </c>
      <c r="H57" s="153">
        <v>128000</v>
      </c>
      <c r="I57" s="153"/>
      <c r="J57" s="135">
        <v>375000</v>
      </c>
      <c r="K57" s="154"/>
      <c r="L57" s="51"/>
      <c r="M57" s="42"/>
    </row>
    <row r="58" spans="1:13" s="21" customFormat="1" ht="15.75">
      <c r="A58" s="45">
        <f t="shared" si="12"/>
        <v>36</v>
      </c>
      <c r="B58" s="60">
        <v>90002</v>
      </c>
      <c r="C58" s="97" t="s">
        <v>79</v>
      </c>
      <c r="D58" s="60">
        <v>2008</v>
      </c>
      <c r="E58" s="60">
        <v>2010</v>
      </c>
      <c r="F58" s="58" t="s">
        <v>31</v>
      </c>
      <c r="G58" s="40">
        <f t="shared" si="11"/>
        <v>100000</v>
      </c>
      <c r="H58" s="153"/>
      <c r="I58" s="153">
        <v>100000</v>
      </c>
      <c r="J58" s="135"/>
      <c r="K58" s="154"/>
      <c r="L58" s="51"/>
      <c r="M58" s="42"/>
    </row>
    <row r="59" spans="1:13" s="21" customFormat="1" ht="30">
      <c r="A59" s="45">
        <f t="shared" si="12"/>
        <v>37</v>
      </c>
      <c r="B59" s="60">
        <v>90002</v>
      </c>
      <c r="C59" s="97" t="s">
        <v>7</v>
      </c>
      <c r="D59" s="60">
        <v>2008</v>
      </c>
      <c r="E59" s="60">
        <v>2008</v>
      </c>
      <c r="F59" s="58" t="s">
        <v>31</v>
      </c>
      <c r="G59" s="40">
        <f t="shared" si="11"/>
        <v>900000</v>
      </c>
      <c r="H59" s="153"/>
      <c r="I59" s="153">
        <v>250000</v>
      </c>
      <c r="J59" s="135">
        <v>650000</v>
      </c>
      <c r="K59" s="154"/>
      <c r="L59" s="51"/>
      <c r="M59" s="42"/>
    </row>
    <row r="60" spans="1:13" s="21" customFormat="1" ht="30">
      <c r="A60" s="45">
        <f>A59+1</f>
        <v>38</v>
      </c>
      <c r="B60" s="55">
        <v>90011</v>
      </c>
      <c r="C60" s="53" t="s">
        <v>102</v>
      </c>
      <c r="D60" s="55">
        <v>2008</v>
      </c>
      <c r="E60" s="55">
        <v>2008</v>
      </c>
      <c r="F60" s="96" t="s">
        <v>71</v>
      </c>
      <c r="G60" s="40"/>
      <c r="H60" s="157"/>
      <c r="I60" s="157"/>
      <c r="J60" s="138"/>
      <c r="K60" s="158"/>
      <c r="L60" s="59">
        <v>250000</v>
      </c>
      <c r="M60" s="42"/>
    </row>
    <row r="61" spans="1:13" s="21" customFormat="1" ht="30">
      <c r="A61" s="45">
        <f t="shared" si="12"/>
        <v>39</v>
      </c>
      <c r="B61" s="55">
        <v>90011</v>
      </c>
      <c r="C61" s="66" t="s">
        <v>20</v>
      </c>
      <c r="D61" s="55">
        <v>2008</v>
      </c>
      <c r="E61" s="55">
        <v>2008</v>
      </c>
      <c r="F61" s="96" t="s">
        <v>71</v>
      </c>
      <c r="G61" s="40"/>
      <c r="H61" s="157"/>
      <c r="I61" s="157"/>
      <c r="J61" s="138"/>
      <c r="K61" s="158"/>
      <c r="L61" s="59">
        <v>120000</v>
      </c>
      <c r="M61" s="42"/>
    </row>
    <row r="62" spans="1:13" s="20" customFormat="1" ht="47.25" customHeight="1">
      <c r="A62" s="45">
        <f t="shared" si="12"/>
        <v>40</v>
      </c>
      <c r="B62" s="60">
        <v>90011</v>
      </c>
      <c r="C62" s="61" t="s">
        <v>8</v>
      </c>
      <c r="D62" s="62">
        <v>2008</v>
      </c>
      <c r="E62" s="62">
        <v>2008</v>
      </c>
      <c r="F62" s="58" t="s">
        <v>52</v>
      </c>
      <c r="G62" s="40"/>
      <c r="H62" s="135"/>
      <c r="I62" s="135"/>
      <c r="J62" s="135"/>
      <c r="K62" s="159"/>
      <c r="L62" s="51">
        <v>25000</v>
      </c>
      <c r="M62" s="42"/>
    </row>
    <row r="63" spans="1:13" s="20" customFormat="1" ht="30">
      <c r="A63" s="54">
        <f t="shared" si="12"/>
        <v>41</v>
      </c>
      <c r="B63" s="55">
        <v>90011</v>
      </c>
      <c r="C63" s="56" t="s">
        <v>105</v>
      </c>
      <c r="D63" s="57">
        <v>2008</v>
      </c>
      <c r="E63" s="57">
        <v>2008</v>
      </c>
      <c r="F63" s="70" t="s">
        <v>52</v>
      </c>
      <c r="G63" s="98"/>
      <c r="H63" s="138"/>
      <c r="I63" s="138"/>
      <c r="J63" s="138"/>
      <c r="K63" s="142"/>
      <c r="L63" s="59">
        <v>2805</v>
      </c>
      <c r="M63" s="65"/>
    </row>
    <row r="64" spans="1:13" s="20" customFormat="1" ht="30">
      <c r="A64" s="45">
        <f>A63+1</f>
        <v>42</v>
      </c>
      <c r="B64" s="60">
        <v>90011</v>
      </c>
      <c r="C64" s="61" t="s">
        <v>106</v>
      </c>
      <c r="D64" s="62">
        <v>2008</v>
      </c>
      <c r="E64" s="62">
        <v>2008</v>
      </c>
      <c r="F64" s="58" t="s">
        <v>52</v>
      </c>
      <c r="G64" s="40"/>
      <c r="H64" s="135"/>
      <c r="I64" s="135"/>
      <c r="J64" s="135"/>
      <c r="K64" s="159"/>
      <c r="L64" s="51">
        <v>3500</v>
      </c>
      <c r="M64" s="42"/>
    </row>
    <row r="65" spans="1:13" s="20" customFormat="1" ht="30">
      <c r="A65" s="45">
        <f t="shared" si="12"/>
        <v>43</v>
      </c>
      <c r="B65" s="55">
        <v>90011</v>
      </c>
      <c r="C65" s="56" t="s">
        <v>9</v>
      </c>
      <c r="D65" s="57">
        <v>2008</v>
      </c>
      <c r="E65" s="57">
        <v>2008</v>
      </c>
      <c r="F65" s="96" t="s">
        <v>52</v>
      </c>
      <c r="G65" s="40"/>
      <c r="H65" s="138"/>
      <c r="I65" s="138"/>
      <c r="J65" s="138"/>
      <c r="K65" s="142"/>
      <c r="L65" s="59">
        <v>18460</v>
      </c>
      <c r="M65" s="42"/>
    </row>
    <row r="66" spans="1:13" s="20" customFormat="1" ht="30.75" thickBot="1">
      <c r="A66" s="99">
        <f t="shared" si="12"/>
        <v>44</v>
      </c>
      <c r="B66" s="100">
        <v>90011</v>
      </c>
      <c r="C66" s="94" t="s">
        <v>107</v>
      </c>
      <c r="D66" s="93">
        <v>2008</v>
      </c>
      <c r="E66" s="93">
        <v>2008</v>
      </c>
      <c r="F66" s="88" t="s">
        <v>52</v>
      </c>
      <c r="G66" s="76"/>
      <c r="H66" s="143"/>
      <c r="I66" s="143"/>
      <c r="J66" s="143"/>
      <c r="K66" s="144"/>
      <c r="L66" s="77">
        <v>4000</v>
      </c>
      <c r="M66" s="101"/>
    </row>
    <row r="67" spans="1:13" s="20" customFormat="1" ht="15.75" customHeight="1" thickBot="1">
      <c r="A67" s="216" t="s">
        <v>49</v>
      </c>
      <c r="B67" s="219" t="s">
        <v>50</v>
      </c>
      <c r="C67" s="222" t="s">
        <v>21</v>
      </c>
      <c r="D67" s="224" t="s">
        <v>54</v>
      </c>
      <c r="E67" s="225"/>
      <c r="F67" s="230" t="s">
        <v>51</v>
      </c>
      <c r="G67" s="233" t="s">
        <v>40</v>
      </c>
      <c r="H67" s="234"/>
      <c r="I67" s="234"/>
      <c r="J67" s="234"/>
      <c r="K67" s="234"/>
      <c r="L67" s="235"/>
      <c r="M67" s="241" t="s">
        <v>63</v>
      </c>
    </row>
    <row r="68" spans="1:13" s="20" customFormat="1" ht="13.5" customHeight="1" thickTop="1">
      <c r="A68" s="217"/>
      <c r="B68" s="220"/>
      <c r="C68" s="220"/>
      <c r="D68" s="226"/>
      <c r="E68" s="227"/>
      <c r="F68" s="231"/>
      <c r="G68" s="236" t="s">
        <v>22</v>
      </c>
      <c r="H68" s="238" t="s">
        <v>143</v>
      </c>
      <c r="I68" s="239"/>
      <c r="J68" s="239"/>
      <c r="K68" s="240"/>
      <c r="L68" s="210" t="s">
        <v>23</v>
      </c>
      <c r="M68" s="242"/>
    </row>
    <row r="69" spans="1:13" s="20" customFormat="1" ht="30">
      <c r="A69" s="218"/>
      <c r="B69" s="221"/>
      <c r="C69" s="223"/>
      <c r="D69" s="228"/>
      <c r="E69" s="229"/>
      <c r="F69" s="232"/>
      <c r="G69" s="237"/>
      <c r="H69" s="166" t="s">
        <v>41</v>
      </c>
      <c r="I69" s="166" t="s">
        <v>42</v>
      </c>
      <c r="J69" s="166" t="s">
        <v>43</v>
      </c>
      <c r="K69" s="167" t="s">
        <v>64</v>
      </c>
      <c r="L69" s="211"/>
      <c r="M69" s="243"/>
    </row>
    <row r="70" spans="1:13" s="20" customFormat="1" ht="13.5" thickBot="1">
      <c r="A70" s="168">
        <v>1</v>
      </c>
      <c r="B70" s="169">
        <v>2</v>
      </c>
      <c r="C70" s="169">
        <v>3</v>
      </c>
      <c r="D70" s="170">
        <v>4</v>
      </c>
      <c r="E70" s="170">
        <v>5</v>
      </c>
      <c r="F70" s="171">
        <v>6</v>
      </c>
      <c r="G70" s="172">
        <v>7</v>
      </c>
      <c r="H70" s="170">
        <v>8</v>
      </c>
      <c r="I70" s="170">
        <v>9</v>
      </c>
      <c r="J70" s="170">
        <v>10</v>
      </c>
      <c r="K70" s="173">
        <v>11</v>
      </c>
      <c r="L70" s="174">
        <v>12</v>
      </c>
      <c r="M70" s="175">
        <v>13</v>
      </c>
    </row>
    <row r="71" spans="1:13" s="20" customFormat="1" ht="45">
      <c r="A71" s="179">
        <f>A66+1</f>
        <v>45</v>
      </c>
      <c r="B71" s="181">
        <v>90011</v>
      </c>
      <c r="C71" s="182" t="s">
        <v>108</v>
      </c>
      <c r="D71" s="183">
        <v>2008</v>
      </c>
      <c r="E71" s="183">
        <v>2008</v>
      </c>
      <c r="F71" s="96" t="s">
        <v>52</v>
      </c>
      <c r="G71" s="180"/>
      <c r="H71" s="184"/>
      <c r="I71" s="184"/>
      <c r="J71" s="184"/>
      <c r="K71" s="185"/>
      <c r="L71" s="186">
        <v>70000</v>
      </c>
      <c r="M71" s="52"/>
    </row>
    <row r="72" spans="1:13" s="20" customFormat="1" ht="30">
      <c r="A72" s="45">
        <f t="shared" si="12"/>
        <v>46</v>
      </c>
      <c r="B72" s="55">
        <v>90011</v>
      </c>
      <c r="C72" s="56" t="s">
        <v>109</v>
      </c>
      <c r="D72" s="57">
        <v>2008</v>
      </c>
      <c r="E72" s="57">
        <v>2008</v>
      </c>
      <c r="F72" s="96" t="s">
        <v>52</v>
      </c>
      <c r="G72" s="40"/>
      <c r="H72" s="138"/>
      <c r="I72" s="138"/>
      <c r="J72" s="138"/>
      <c r="K72" s="142"/>
      <c r="L72" s="59">
        <v>8000</v>
      </c>
      <c r="M72" s="42"/>
    </row>
    <row r="73" spans="1:13" s="20" customFormat="1" ht="30">
      <c r="A73" s="54">
        <f t="shared" si="12"/>
        <v>47</v>
      </c>
      <c r="B73" s="55">
        <v>90011</v>
      </c>
      <c r="C73" s="56" t="s">
        <v>110</v>
      </c>
      <c r="D73" s="57">
        <v>2008</v>
      </c>
      <c r="E73" s="57">
        <v>2008</v>
      </c>
      <c r="F73" s="70" t="s">
        <v>52</v>
      </c>
      <c r="G73" s="98"/>
      <c r="H73" s="138"/>
      <c r="I73" s="138"/>
      <c r="J73" s="138"/>
      <c r="K73" s="142"/>
      <c r="L73" s="59">
        <v>7500</v>
      </c>
      <c r="M73" s="65"/>
    </row>
    <row r="74" spans="1:13" s="20" customFormat="1" ht="30">
      <c r="A74" s="45">
        <f>A73+1</f>
        <v>48</v>
      </c>
      <c r="B74" s="60">
        <v>90011</v>
      </c>
      <c r="C74" s="61" t="s">
        <v>111</v>
      </c>
      <c r="D74" s="62">
        <v>2008</v>
      </c>
      <c r="E74" s="62">
        <v>2008</v>
      </c>
      <c r="F74" s="58" t="s">
        <v>52</v>
      </c>
      <c r="G74" s="40"/>
      <c r="H74" s="135"/>
      <c r="I74" s="135"/>
      <c r="J74" s="135"/>
      <c r="K74" s="159"/>
      <c r="L74" s="51">
        <v>22500</v>
      </c>
      <c r="M74" s="42"/>
    </row>
    <row r="75" spans="1:13" s="20" customFormat="1" ht="30">
      <c r="A75" s="45">
        <f t="shared" si="12"/>
        <v>49</v>
      </c>
      <c r="B75" s="55">
        <v>90011</v>
      </c>
      <c r="C75" s="56" t="s">
        <v>112</v>
      </c>
      <c r="D75" s="57">
        <v>2008</v>
      </c>
      <c r="E75" s="57">
        <v>2008</v>
      </c>
      <c r="F75" s="96" t="s">
        <v>52</v>
      </c>
      <c r="G75" s="40"/>
      <c r="H75" s="138"/>
      <c r="I75" s="138"/>
      <c r="J75" s="138"/>
      <c r="K75" s="142"/>
      <c r="L75" s="59">
        <v>12500</v>
      </c>
      <c r="M75" s="42"/>
    </row>
    <row r="76" spans="1:13" s="20" customFormat="1" ht="30">
      <c r="A76" s="45">
        <f t="shared" si="12"/>
        <v>50</v>
      </c>
      <c r="B76" s="55">
        <v>90011</v>
      </c>
      <c r="C76" s="56" t="s">
        <v>113</v>
      </c>
      <c r="D76" s="57">
        <v>2008</v>
      </c>
      <c r="E76" s="57">
        <v>2008</v>
      </c>
      <c r="F76" s="96" t="s">
        <v>52</v>
      </c>
      <c r="G76" s="40"/>
      <c r="H76" s="138"/>
      <c r="I76" s="138"/>
      <c r="J76" s="138"/>
      <c r="K76" s="142"/>
      <c r="L76" s="59">
        <v>5250</v>
      </c>
      <c r="M76" s="42"/>
    </row>
    <row r="77" spans="1:13" s="20" customFormat="1" ht="30">
      <c r="A77" s="45">
        <f t="shared" si="12"/>
        <v>51</v>
      </c>
      <c r="B77" s="55">
        <v>90011</v>
      </c>
      <c r="C77" s="56" t="s">
        <v>114</v>
      </c>
      <c r="D77" s="57">
        <v>2008</v>
      </c>
      <c r="E77" s="57">
        <v>2008</v>
      </c>
      <c r="F77" s="96" t="s">
        <v>52</v>
      </c>
      <c r="G77" s="40"/>
      <c r="H77" s="138"/>
      <c r="I77" s="138"/>
      <c r="J77" s="138"/>
      <c r="K77" s="142"/>
      <c r="L77" s="59">
        <v>12000</v>
      </c>
      <c r="M77" s="42"/>
    </row>
    <row r="78" spans="1:13" s="20" customFormat="1" ht="30">
      <c r="A78" s="45">
        <f t="shared" si="12"/>
        <v>52</v>
      </c>
      <c r="B78" s="55">
        <v>90011</v>
      </c>
      <c r="C78" s="56" t="s">
        <v>115</v>
      </c>
      <c r="D78" s="57">
        <v>2008</v>
      </c>
      <c r="E78" s="57">
        <v>2008</v>
      </c>
      <c r="F78" s="96" t="s">
        <v>52</v>
      </c>
      <c r="G78" s="40"/>
      <c r="H78" s="138"/>
      <c r="I78" s="138"/>
      <c r="J78" s="138"/>
      <c r="K78" s="142"/>
      <c r="L78" s="59">
        <v>10550</v>
      </c>
      <c r="M78" s="42"/>
    </row>
    <row r="79" spans="1:13" s="20" customFormat="1" ht="30">
      <c r="A79" s="54">
        <f t="shared" si="12"/>
        <v>53</v>
      </c>
      <c r="B79" s="55">
        <v>90011</v>
      </c>
      <c r="C79" s="56" t="s">
        <v>116</v>
      </c>
      <c r="D79" s="57">
        <v>2008</v>
      </c>
      <c r="E79" s="57">
        <v>2008</v>
      </c>
      <c r="F79" s="70" t="s">
        <v>52</v>
      </c>
      <c r="G79" s="98"/>
      <c r="H79" s="138"/>
      <c r="I79" s="138"/>
      <c r="J79" s="138"/>
      <c r="K79" s="142"/>
      <c r="L79" s="59">
        <v>9000</v>
      </c>
      <c r="M79" s="65"/>
    </row>
    <row r="80" spans="1:13" s="20" customFormat="1" ht="30">
      <c r="A80" s="45">
        <v>54</v>
      </c>
      <c r="B80" s="60">
        <v>90011</v>
      </c>
      <c r="C80" s="61" t="s">
        <v>117</v>
      </c>
      <c r="D80" s="62">
        <v>2008</v>
      </c>
      <c r="E80" s="62">
        <v>2008</v>
      </c>
      <c r="F80" s="58" t="s">
        <v>52</v>
      </c>
      <c r="G80" s="40"/>
      <c r="H80" s="135"/>
      <c r="I80" s="135"/>
      <c r="J80" s="135"/>
      <c r="K80" s="159"/>
      <c r="L80" s="51">
        <v>30000</v>
      </c>
      <c r="M80" s="102"/>
    </row>
    <row r="81" spans="1:13" s="20" customFormat="1" ht="30">
      <c r="A81" s="54">
        <f>A80+1</f>
        <v>55</v>
      </c>
      <c r="B81" s="55">
        <v>90011</v>
      </c>
      <c r="C81" s="56" t="s">
        <v>118</v>
      </c>
      <c r="D81" s="57">
        <v>2008</v>
      </c>
      <c r="E81" s="57">
        <v>2008</v>
      </c>
      <c r="F81" s="70" t="s">
        <v>52</v>
      </c>
      <c r="G81" s="98"/>
      <c r="H81" s="138"/>
      <c r="I81" s="138"/>
      <c r="J81" s="138"/>
      <c r="K81" s="142"/>
      <c r="L81" s="59">
        <v>13500</v>
      </c>
      <c r="M81" s="65"/>
    </row>
    <row r="82" spans="1:13" s="20" customFormat="1" ht="30">
      <c r="A82" s="54">
        <f aca="true" t="shared" si="13" ref="A82:A110">A81+1</f>
        <v>56</v>
      </c>
      <c r="B82" s="60">
        <v>90011</v>
      </c>
      <c r="C82" s="61" t="s">
        <v>119</v>
      </c>
      <c r="D82" s="62">
        <v>2008</v>
      </c>
      <c r="E82" s="62">
        <v>2008</v>
      </c>
      <c r="F82" s="58" t="s">
        <v>31</v>
      </c>
      <c r="G82" s="40"/>
      <c r="H82" s="135"/>
      <c r="I82" s="135"/>
      <c r="J82" s="135"/>
      <c r="K82" s="159"/>
      <c r="L82" s="51">
        <v>14000</v>
      </c>
      <c r="M82" s="42"/>
    </row>
    <row r="83" spans="1:13" s="20" customFormat="1" ht="30">
      <c r="A83" s="54">
        <f t="shared" si="13"/>
        <v>57</v>
      </c>
      <c r="B83" s="55">
        <v>90011</v>
      </c>
      <c r="C83" s="56" t="s">
        <v>10</v>
      </c>
      <c r="D83" s="57">
        <v>2008</v>
      </c>
      <c r="E83" s="57">
        <v>2008</v>
      </c>
      <c r="F83" s="96" t="s">
        <v>31</v>
      </c>
      <c r="G83" s="40"/>
      <c r="H83" s="138"/>
      <c r="I83" s="138"/>
      <c r="J83" s="138"/>
      <c r="K83" s="142"/>
      <c r="L83" s="59">
        <v>17270</v>
      </c>
      <c r="M83" s="42"/>
    </row>
    <row r="84" spans="1:13" s="20" customFormat="1" ht="30">
      <c r="A84" s="54">
        <f t="shared" si="13"/>
        <v>58</v>
      </c>
      <c r="B84" s="60">
        <v>90011</v>
      </c>
      <c r="C84" s="61" t="s">
        <v>120</v>
      </c>
      <c r="D84" s="57">
        <v>2008</v>
      </c>
      <c r="E84" s="57">
        <v>2008</v>
      </c>
      <c r="F84" s="58" t="s">
        <v>52</v>
      </c>
      <c r="G84" s="40"/>
      <c r="H84" s="135"/>
      <c r="I84" s="135"/>
      <c r="J84" s="135"/>
      <c r="K84" s="159"/>
      <c r="L84" s="51">
        <v>4500</v>
      </c>
      <c r="M84" s="42"/>
    </row>
    <row r="85" spans="1:13" s="20" customFormat="1" ht="30">
      <c r="A85" s="54">
        <f t="shared" si="13"/>
        <v>59</v>
      </c>
      <c r="B85" s="60">
        <v>90011</v>
      </c>
      <c r="C85" s="61" t="s">
        <v>121</v>
      </c>
      <c r="D85" s="57">
        <v>2008</v>
      </c>
      <c r="E85" s="57">
        <v>2008</v>
      </c>
      <c r="F85" s="58" t="s">
        <v>52</v>
      </c>
      <c r="G85" s="40"/>
      <c r="H85" s="135"/>
      <c r="I85" s="135"/>
      <c r="J85" s="135"/>
      <c r="K85" s="159"/>
      <c r="L85" s="51">
        <v>4200</v>
      </c>
      <c r="M85" s="42"/>
    </row>
    <row r="86" spans="1:13" s="20" customFormat="1" ht="30">
      <c r="A86" s="54">
        <f t="shared" si="13"/>
        <v>60</v>
      </c>
      <c r="B86" s="60">
        <v>90011</v>
      </c>
      <c r="C86" s="61" t="s">
        <v>122</v>
      </c>
      <c r="D86" s="57">
        <v>2008</v>
      </c>
      <c r="E86" s="57">
        <v>2008</v>
      </c>
      <c r="F86" s="58" t="s">
        <v>52</v>
      </c>
      <c r="G86" s="40"/>
      <c r="H86" s="135"/>
      <c r="I86" s="135"/>
      <c r="J86" s="135"/>
      <c r="K86" s="159"/>
      <c r="L86" s="51">
        <v>5060</v>
      </c>
      <c r="M86" s="42"/>
    </row>
    <row r="87" spans="1:13" s="20" customFormat="1" ht="30">
      <c r="A87" s="54">
        <f t="shared" si="13"/>
        <v>61</v>
      </c>
      <c r="B87" s="60">
        <v>90011</v>
      </c>
      <c r="C87" s="61" t="s">
        <v>123</v>
      </c>
      <c r="D87" s="57">
        <v>2008</v>
      </c>
      <c r="E87" s="57">
        <v>2008</v>
      </c>
      <c r="F87" s="58" t="s">
        <v>52</v>
      </c>
      <c r="G87" s="40"/>
      <c r="H87" s="135"/>
      <c r="I87" s="135"/>
      <c r="J87" s="135"/>
      <c r="K87" s="159"/>
      <c r="L87" s="51">
        <v>8000</v>
      </c>
      <c r="M87" s="42"/>
    </row>
    <row r="88" spans="1:13" s="20" customFormat="1" ht="30">
      <c r="A88" s="54">
        <f t="shared" si="13"/>
        <v>62</v>
      </c>
      <c r="B88" s="60">
        <v>90011</v>
      </c>
      <c r="C88" s="61" t="s">
        <v>124</v>
      </c>
      <c r="D88" s="62">
        <v>2008</v>
      </c>
      <c r="E88" s="62">
        <v>2008</v>
      </c>
      <c r="F88" s="58" t="s">
        <v>52</v>
      </c>
      <c r="G88" s="40"/>
      <c r="H88" s="135"/>
      <c r="I88" s="135"/>
      <c r="J88" s="135"/>
      <c r="K88" s="159"/>
      <c r="L88" s="51">
        <v>10000</v>
      </c>
      <c r="M88" s="42"/>
    </row>
    <row r="89" spans="1:13" s="20" customFormat="1" ht="30">
      <c r="A89" s="54">
        <f t="shared" si="13"/>
        <v>63</v>
      </c>
      <c r="B89" s="60">
        <v>90011</v>
      </c>
      <c r="C89" s="61" t="s">
        <v>125</v>
      </c>
      <c r="D89" s="62">
        <v>2008</v>
      </c>
      <c r="E89" s="62">
        <v>2008</v>
      </c>
      <c r="F89" s="58" t="s">
        <v>52</v>
      </c>
      <c r="G89" s="40"/>
      <c r="H89" s="135"/>
      <c r="I89" s="135"/>
      <c r="J89" s="135"/>
      <c r="K89" s="159"/>
      <c r="L89" s="51">
        <v>12000</v>
      </c>
      <c r="M89" s="42"/>
    </row>
    <row r="90" spans="1:13" s="20" customFormat="1" ht="30">
      <c r="A90" s="54">
        <f t="shared" si="13"/>
        <v>64</v>
      </c>
      <c r="B90" s="60">
        <v>90011</v>
      </c>
      <c r="C90" s="61" t="s">
        <v>103</v>
      </c>
      <c r="D90" s="57">
        <v>2008</v>
      </c>
      <c r="E90" s="57">
        <v>2008</v>
      </c>
      <c r="F90" s="58" t="s">
        <v>52</v>
      </c>
      <c r="G90" s="40"/>
      <c r="H90" s="135"/>
      <c r="I90" s="135"/>
      <c r="J90" s="135"/>
      <c r="K90" s="159"/>
      <c r="L90" s="51">
        <v>14950</v>
      </c>
      <c r="M90" s="42"/>
    </row>
    <row r="91" spans="1:13" s="20" customFormat="1" ht="30">
      <c r="A91" s="54">
        <f t="shared" si="13"/>
        <v>65</v>
      </c>
      <c r="B91" s="55">
        <v>90011</v>
      </c>
      <c r="C91" s="56" t="s">
        <v>126</v>
      </c>
      <c r="D91" s="57">
        <v>2008</v>
      </c>
      <c r="E91" s="57">
        <v>2008</v>
      </c>
      <c r="F91" s="96" t="s">
        <v>52</v>
      </c>
      <c r="G91" s="40"/>
      <c r="H91" s="138"/>
      <c r="I91" s="138"/>
      <c r="J91" s="138"/>
      <c r="K91" s="142"/>
      <c r="L91" s="59">
        <v>37000</v>
      </c>
      <c r="M91" s="42"/>
    </row>
    <row r="92" spans="1:13" s="20" customFormat="1" ht="47.25" customHeight="1">
      <c r="A92" s="54">
        <f t="shared" si="13"/>
        <v>66</v>
      </c>
      <c r="B92" s="55">
        <v>90011</v>
      </c>
      <c r="C92" s="56" t="s">
        <v>19</v>
      </c>
      <c r="D92" s="57">
        <v>2008</v>
      </c>
      <c r="E92" s="57">
        <v>2008</v>
      </c>
      <c r="F92" s="96" t="s">
        <v>71</v>
      </c>
      <c r="G92" s="40"/>
      <c r="H92" s="138"/>
      <c r="I92" s="138"/>
      <c r="J92" s="138"/>
      <c r="K92" s="142"/>
      <c r="L92" s="59">
        <v>100000</v>
      </c>
      <c r="M92" s="42"/>
    </row>
    <row r="93" spans="1:13" s="20" customFormat="1" ht="30">
      <c r="A93" s="54">
        <f t="shared" si="13"/>
        <v>67</v>
      </c>
      <c r="B93" s="55">
        <v>90011</v>
      </c>
      <c r="C93" s="56" t="s">
        <v>127</v>
      </c>
      <c r="D93" s="57">
        <v>2008</v>
      </c>
      <c r="E93" s="57">
        <v>2008</v>
      </c>
      <c r="F93" s="96" t="s">
        <v>71</v>
      </c>
      <c r="G93" s="40"/>
      <c r="H93" s="138"/>
      <c r="I93" s="138"/>
      <c r="J93" s="138"/>
      <c r="K93" s="142"/>
      <c r="L93" s="59">
        <v>300000</v>
      </c>
      <c r="M93" s="42"/>
    </row>
    <row r="94" spans="1:13" s="21" customFormat="1" ht="15.75">
      <c r="A94" s="54">
        <f t="shared" si="13"/>
        <v>68</v>
      </c>
      <c r="B94" s="60">
        <v>90015</v>
      </c>
      <c r="C94" s="61" t="s">
        <v>128</v>
      </c>
      <c r="D94" s="62">
        <v>2008</v>
      </c>
      <c r="E94" s="62">
        <v>2008</v>
      </c>
      <c r="F94" s="58" t="s">
        <v>52</v>
      </c>
      <c r="G94" s="40">
        <f aca="true" t="shared" si="14" ref="G94:G110">SUM(H94:K94)</f>
        <v>20000</v>
      </c>
      <c r="H94" s="135">
        <v>20000</v>
      </c>
      <c r="I94" s="135"/>
      <c r="J94" s="135"/>
      <c r="K94" s="159"/>
      <c r="L94" s="51"/>
      <c r="M94" s="42"/>
    </row>
    <row r="95" spans="1:13" s="21" customFormat="1" ht="15.75">
      <c r="A95" s="54">
        <f t="shared" si="13"/>
        <v>69</v>
      </c>
      <c r="B95" s="55">
        <v>90015</v>
      </c>
      <c r="C95" s="56" t="s">
        <v>129</v>
      </c>
      <c r="D95" s="57">
        <v>2008</v>
      </c>
      <c r="E95" s="57">
        <v>2008</v>
      </c>
      <c r="F95" s="70" t="s">
        <v>31</v>
      </c>
      <c r="G95" s="98">
        <f t="shared" si="14"/>
        <v>6000</v>
      </c>
      <c r="H95" s="138">
        <v>6000</v>
      </c>
      <c r="I95" s="138"/>
      <c r="J95" s="138"/>
      <c r="K95" s="142"/>
      <c r="L95" s="59"/>
      <c r="M95" s="65"/>
    </row>
    <row r="96" spans="1:13" s="21" customFormat="1" ht="30">
      <c r="A96" s="45">
        <f>A95+1</f>
        <v>70</v>
      </c>
      <c r="B96" s="60">
        <v>90015</v>
      </c>
      <c r="C96" s="61" t="s">
        <v>11</v>
      </c>
      <c r="D96" s="62">
        <v>2008</v>
      </c>
      <c r="E96" s="62">
        <v>2009</v>
      </c>
      <c r="F96" s="58" t="s">
        <v>52</v>
      </c>
      <c r="G96" s="40">
        <f t="shared" si="14"/>
        <v>10000</v>
      </c>
      <c r="H96" s="135">
        <v>10000</v>
      </c>
      <c r="I96" s="135"/>
      <c r="J96" s="135"/>
      <c r="K96" s="159"/>
      <c r="L96" s="51"/>
      <c r="M96" s="42"/>
    </row>
    <row r="97" spans="1:13" s="21" customFormat="1" ht="15.75">
      <c r="A97" s="54">
        <f t="shared" si="13"/>
        <v>71</v>
      </c>
      <c r="B97" s="60">
        <v>90015</v>
      </c>
      <c r="C97" s="61" t="s">
        <v>12</v>
      </c>
      <c r="D97" s="62">
        <v>2008</v>
      </c>
      <c r="E97" s="62">
        <v>2009</v>
      </c>
      <c r="F97" s="58" t="s">
        <v>52</v>
      </c>
      <c r="G97" s="40">
        <f t="shared" si="14"/>
        <v>10000</v>
      </c>
      <c r="H97" s="129">
        <v>10000</v>
      </c>
      <c r="I97" s="129"/>
      <c r="J97" s="129"/>
      <c r="K97" s="160"/>
      <c r="L97" s="41"/>
      <c r="M97" s="52"/>
    </row>
    <row r="98" spans="1:13" s="21" customFormat="1" ht="16.5" thickBot="1">
      <c r="A98" s="99">
        <f t="shared" si="13"/>
        <v>72</v>
      </c>
      <c r="B98" s="103">
        <v>90015</v>
      </c>
      <c r="C98" s="104" t="s">
        <v>13</v>
      </c>
      <c r="D98" s="39">
        <v>2008</v>
      </c>
      <c r="E98" s="39">
        <v>2008</v>
      </c>
      <c r="F98" s="75" t="s">
        <v>52</v>
      </c>
      <c r="G98" s="76">
        <f t="shared" si="14"/>
        <v>40000</v>
      </c>
      <c r="H98" s="143">
        <v>40000</v>
      </c>
      <c r="I98" s="143"/>
      <c r="J98" s="143"/>
      <c r="K98" s="144"/>
      <c r="L98" s="77"/>
      <c r="M98" s="90"/>
    </row>
    <row r="99" spans="1:13" s="21" customFormat="1" ht="15.75" customHeight="1" thickBot="1">
      <c r="A99" s="216" t="s">
        <v>49</v>
      </c>
      <c r="B99" s="219" t="s">
        <v>50</v>
      </c>
      <c r="C99" s="222" t="s">
        <v>21</v>
      </c>
      <c r="D99" s="224" t="s">
        <v>54</v>
      </c>
      <c r="E99" s="225"/>
      <c r="F99" s="230" t="s">
        <v>51</v>
      </c>
      <c r="G99" s="233" t="s">
        <v>40</v>
      </c>
      <c r="H99" s="234"/>
      <c r="I99" s="234"/>
      <c r="J99" s="234"/>
      <c r="K99" s="234"/>
      <c r="L99" s="235"/>
      <c r="M99" s="241" t="s">
        <v>63</v>
      </c>
    </row>
    <row r="100" spans="1:13" s="21" customFormat="1" ht="13.5" customHeight="1" thickTop="1">
      <c r="A100" s="217"/>
      <c r="B100" s="220"/>
      <c r="C100" s="220"/>
      <c r="D100" s="226"/>
      <c r="E100" s="227"/>
      <c r="F100" s="231"/>
      <c r="G100" s="236" t="s">
        <v>22</v>
      </c>
      <c r="H100" s="238" t="s">
        <v>143</v>
      </c>
      <c r="I100" s="239"/>
      <c r="J100" s="239"/>
      <c r="K100" s="240"/>
      <c r="L100" s="210" t="s">
        <v>23</v>
      </c>
      <c r="M100" s="242"/>
    </row>
    <row r="101" spans="1:13" s="21" customFormat="1" ht="30">
      <c r="A101" s="218"/>
      <c r="B101" s="221"/>
      <c r="C101" s="223"/>
      <c r="D101" s="228"/>
      <c r="E101" s="229"/>
      <c r="F101" s="232"/>
      <c r="G101" s="237"/>
      <c r="H101" s="166" t="s">
        <v>41</v>
      </c>
      <c r="I101" s="166" t="s">
        <v>42</v>
      </c>
      <c r="J101" s="166" t="s">
        <v>43</v>
      </c>
      <c r="K101" s="167" t="s">
        <v>64</v>
      </c>
      <c r="L101" s="211"/>
      <c r="M101" s="243"/>
    </row>
    <row r="102" spans="1:13" s="21" customFormat="1" ht="13.5" thickBot="1">
      <c r="A102" s="168">
        <v>1</v>
      </c>
      <c r="B102" s="169">
        <v>2</v>
      </c>
      <c r="C102" s="169">
        <v>3</v>
      </c>
      <c r="D102" s="170">
        <v>4</v>
      </c>
      <c r="E102" s="170">
        <v>5</v>
      </c>
      <c r="F102" s="171">
        <v>6</v>
      </c>
      <c r="G102" s="172">
        <v>7</v>
      </c>
      <c r="H102" s="170">
        <v>8</v>
      </c>
      <c r="I102" s="170">
        <v>9</v>
      </c>
      <c r="J102" s="170">
        <v>10</v>
      </c>
      <c r="K102" s="173">
        <v>11</v>
      </c>
      <c r="L102" s="174">
        <v>12</v>
      </c>
      <c r="M102" s="175">
        <v>13</v>
      </c>
    </row>
    <row r="103" spans="1:13" s="21" customFormat="1" ht="15.75">
      <c r="A103" s="179">
        <f>A98+1</f>
        <v>73</v>
      </c>
      <c r="B103" s="105">
        <v>90015</v>
      </c>
      <c r="C103" s="106" t="s">
        <v>130</v>
      </c>
      <c r="D103" s="107">
        <v>2008</v>
      </c>
      <c r="E103" s="107">
        <v>2009</v>
      </c>
      <c r="F103" s="96" t="s">
        <v>31</v>
      </c>
      <c r="G103" s="180">
        <v>30000</v>
      </c>
      <c r="H103" s="129">
        <v>30000</v>
      </c>
      <c r="I103" s="129"/>
      <c r="J103" s="129"/>
      <c r="K103" s="160"/>
      <c r="L103" s="41"/>
      <c r="M103" s="52"/>
    </row>
    <row r="104" spans="1:13" s="21" customFormat="1" ht="30">
      <c r="A104" s="45">
        <f t="shared" si="13"/>
        <v>74</v>
      </c>
      <c r="B104" s="60">
        <v>90015</v>
      </c>
      <c r="C104" s="61" t="s">
        <v>131</v>
      </c>
      <c r="D104" s="62">
        <v>2008</v>
      </c>
      <c r="E104" s="62">
        <v>2008</v>
      </c>
      <c r="F104" s="58" t="s">
        <v>52</v>
      </c>
      <c r="G104" s="40">
        <f t="shared" si="14"/>
        <v>200000</v>
      </c>
      <c r="H104" s="129">
        <v>200000</v>
      </c>
      <c r="I104" s="129"/>
      <c r="J104" s="129"/>
      <c r="K104" s="160"/>
      <c r="L104" s="41"/>
      <c r="M104" s="52"/>
    </row>
    <row r="105" spans="1:13" s="21" customFormat="1" ht="15.75">
      <c r="A105" s="54">
        <f t="shared" si="13"/>
        <v>75</v>
      </c>
      <c r="B105" s="60">
        <v>90015</v>
      </c>
      <c r="C105" s="61" t="s">
        <v>14</v>
      </c>
      <c r="D105" s="62">
        <v>2008</v>
      </c>
      <c r="E105" s="62">
        <v>2008</v>
      </c>
      <c r="F105" s="58" t="s">
        <v>52</v>
      </c>
      <c r="G105" s="40">
        <f t="shared" si="14"/>
        <v>5000</v>
      </c>
      <c r="H105" s="129">
        <v>5000</v>
      </c>
      <c r="I105" s="129"/>
      <c r="J105" s="129"/>
      <c r="K105" s="160"/>
      <c r="L105" s="41"/>
      <c r="M105" s="52"/>
    </row>
    <row r="106" spans="1:13" s="21" customFormat="1" ht="15.75">
      <c r="A106" s="54">
        <f t="shared" si="13"/>
        <v>76</v>
      </c>
      <c r="B106" s="105">
        <v>90015</v>
      </c>
      <c r="C106" s="106" t="s">
        <v>15</v>
      </c>
      <c r="D106" s="107">
        <v>2008</v>
      </c>
      <c r="E106" s="107">
        <v>2009</v>
      </c>
      <c r="F106" s="96" t="s">
        <v>31</v>
      </c>
      <c r="G106" s="40">
        <f t="shared" si="14"/>
        <v>22000</v>
      </c>
      <c r="H106" s="129">
        <v>22000</v>
      </c>
      <c r="I106" s="129"/>
      <c r="J106" s="129"/>
      <c r="K106" s="160"/>
      <c r="L106" s="41"/>
      <c r="M106" s="52"/>
    </row>
    <row r="107" spans="1:13" s="21" customFormat="1" ht="15.75">
      <c r="A107" s="54">
        <f t="shared" si="13"/>
        <v>77</v>
      </c>
      <c r="B107" s="60">
        <v>90095</v>
      </c>
      <c r="C107" s="97" t="s">
        <v>61</v>
      </c>
      <c r="D107" s="60">
        <v>2007</v>
      </c>
      <c r="E107" s="60">
        <v>2009</v>
      </c>
      <c r="F107" s="96" t="s">
        <v>31</v>
      </c>
      <c r="G107" s="40">
        <f t="shared" si="14"/>
        <v>10000</v>
      </c>
      <c r="H107" s="153"/>
      <c r="I107" s="153">
        <v>10000</v>
      </c>
      <c r="J107" s="135"/>
      <c r="K107" s="154"/>
      <c r="L107" s="51"/>
      <c r="M107" s="42"/>
    </row>
    <row r="108" spans="1:13" s="21" customFormat="1" ht="15.75">
      <c r="A108" s="54">
        <f>A107+1</f>
        <v>78</v>
      </c>
      <c r="B108" s="105">
        <v>90095</v>
      </c>
      <c r="C108" s="106" t="s">
        <v>39</v>
      </c>
      <c r="D108" s="107">
        <v>2001</v>
      </c>
      <c r="E108" s="107">
        <v>2008</v>
      </c>
      <c r="F108" s="96" t="s">
        <v>52</v>
      </c>
      <c r="G108" s="40">
        <f t="shared" si="14"/>
        <v>720000</v>
      </c>
      <c r="H108" s="129">
        <v>720000</v>
      </c>
      <c r="I108" s="129"/>
      <c r="J108" s="161"/>
      <c r="K108" s="160"/>
      <c r="L108" s="108"/>
      <c r="M108" s="52"/>
    </row>
    <row r="109" spans="1:13" s="21" customFormat="1" ht="15.75">
      <c r="A109" s="54">
        <f t="shared" si="13"/>
        <v>79</v>
      </c>
      <c r="B109" s="105">
        <v>90095</v>
      </c>
      <c r="C109" s="56" t="s">
        <v>2</v>
      </c>
      <c r="D109" s="107">
        <v>2008</v>
      </c>
      <c r="E109" s="107">
        <v>2008</v>
      </c>
      <c r="F109" s="96" t="s">
        <v>31</v>
      </c>
      <c r="G109" s="40">
        <f t="shared" si="14"/>
        <v>2020000</v>
      </c>
      <c r="H109" s="129"/>
      <c r="I109" s="129">
        <v>505000</v>
      </c>
      <c r="J109" s="129">
        <v>1515000</v>
      </c>
      <c r="K109" s="160"/>
      <c r="L109" s="108"/>
      <c r="M109" s="52"/>
    </row>
    <row r="110" spans="1:13" s="24" customFormat="1" ht="16.5" thickBot="1">
      <c r="A110" s="54">
        <f t="shared" si="13"/>
        <v>80</v>
      </c>
      <c r="B110" s="60">
        <v>90095</v>
      </c>
      <c r="C110" s="104" t="s">
        <v>46</v>
      </c>
      <c r="D110" s="62">
        <v>2004</v>
      </c>
      <c r="E110" s="62">
        <v>2008</v>
      </c>
      <c r="F110" s="58" t="s">
        <v>52</v>
      </c>
      <c r="G110" s="40">
        <f t="shared" si="14"/>
        <v>2870000</v>
      </c>
      <c r="H110" s="135">
        <v>2870000</v>
      </c>
      <c r="I110" s="135"/>
      <c r="J110" s="162"/>
      <c r="K110" s="159"/>
      <c r="L110" s="109"/>
      <c r="M110" s="42" t="s">
        <v>132</v>
      </c>
    </row>
    <row r="111" spans="1:13" s="9" customFormat="1" ht="15.75" customHeight="1">
      <c r="A111" s="212" t="s">
        <v>47</v>
      </c>
      <c r="B111" s="213"/>
      <c r="C111" s="213"/>
      <c r="D111" s="213"/>
      <c r="E111" s="213"/>
      <c r="F111" s="213"/>
      <c r="G111" s="43">
        <f aca="true" t="shared" si="15" ref="G111:L111">SUM(G112:G115)</f>
        <v>1088000</v>
      </c>
      <c r="H111" s="131">
        <f t="shared" si="15"/>
        <v>463000</v>
      </c>
      <c r="I111" s="163">
        <f t="shared" si="15"/>
        <v>0</v>
      </c>
      <c r="J111" s="163">
        <f t="shared" si="15"/>
        <v>625000</v>
      </c>
      <c r="K111" s="132">
        <f t="shared" si="15"/>
        <v>0</v>
      </c>
      <c r="L111" s="44">
        <f t="shared" si="15"/>
        <v>0</v>
      </c>
      <c r="M111" s="28"/>
    </row>
    <row r="112" spans="1:13" s="9" customFormat="1" ht="15.75">
      <c r="A112" s="80">
        <v>81</v>
      </c>
      <c r="B112" s="57">
        <v>92109</v>
      </c>
      <c r="C112" s="110" t="s">
        <v>37</v>
      </c>
      <c r="D112" s="57">
        <v>2006</v>
      </c>
      <c r="E112" s="57">
        <v>2009</v>
      </c>
      <c r="F112" s="70" t="s">
        <v>31</v>
      </c>
      <c r="G112" s="40">
        <f>SUM(H112:K112)</f>
        <v>510000</v>
      </c>
      <c r="H112" s="157">
        <v>260000</v>
      </c>
      <c r="I112" s="157"/>
      <c r="J112" s="145">
        <v>250000</v>
      </c>
      <c r="K112" s="158"/>
      <c r="L112" s="83"/>
      <c r="M112" s="65"/>
    </row>
    <row r="113" spans="1:13" s="9" customFormat="1" ht="15.75">
      <c r="A113" s="80">
        <f>A112+1</f>
        <v>82</v>
      </c>
      <c r="B113" s="57">
        <v>92109</v>
      </c>
      <c r="C113" s="66" t="s">
        <v>62</v>
      </c>
      <c r="D113" s="57">
        <v>2007</v>
      </c>
      <c r="E113" s="57">
        <v>2008</v>
      </c>
      <c r="F113" s="70" t="s">
        <v>31</v>
      </c>
      <c r="G113" s="40">
        <f>SUM(H113:K113)</f>
        <v>503000</v>
      </c>
      <c r="H113" s="157">
        <v>128000</v>
      </c>
      <c r="I113" s="157"/>
      <c r="J113" s="145">
        <v>375000</v>
      </c>
      <c r="K113" s="158"/>
      <c r="L113" s="83"/>
      <c r="M113" s="65"/>
    </row>
    <row r="114" spans="1:13" s="25" customFormat="1" ht="15.75">
      <c r="A114" s="80">
        <f>A113+1</f>
        <v>83</v>
      </c>
      <c r="B114" s="57">
        <v>92109</v>
      </c>
      <c r="C114" s="111" t="s">
        <v>16</v>
      </c>
      <c r="D114" s="57">
        <v>2008</v>
      </c>
      <c r="E114" s="57">
        <v>2008</v>
      </c>
      <c r="F114" s="70" t="s">
        <v>31</v>
      </c>
      <c r="G114" s="40">
        <f>SUM(H114:K114)</f>
        <v>50000</v>
      </c>
      <c r="H114" s="157">
        <v>50000</v>
      </c>
      <c r="I114" s="157"/>
      <c r="J114" s="164"/>
      <c r="K114" s="158"/>
      <c r="L114" s="83"/>
      <c r="M114" s="65"/>
    </row>
    <row r="115" spans="1:13" s="25" customFormat="1" ht="16.5" thickBot="1">
      <c r="A115" s="80">
        <f>A114+1</f>
        <v>84</v>
      </c>
      <c r="B115" s="60">
        <v>92109</v>
      </c>
      <c r="C115" s="61" t="s">
        <v>17</v>
      </c>
      <c r="D115" s="62">
        <v>2008</v>
      </c>
      <c r="E115" s="62">
        <v>2009</v>
      </c>
      <c r="F115" s="58" t="s">
        <v>52</v>
      </c>
      <c r="G115" s="40">
        <f>SUM(H115:K115)</f>
        <v>25000</v>
      </c>
      <c r="H115" s="135">
        <v>25000</v>
      </c>
      <c r="I115" s="135"/>
      <c r="J115" s="162"/>
      <c r="K115" s="159"/>
      <c r="L115" s="109"/>
      <c r="M115" s="112"/>
    </row>
    <row r="116" spans="1:13" s="12" customFormat="1" ht="15.75" customHeight="1">
      <c r="A116" s="214" t="s">
        <v>48</v>
      </c>
      <c r="B116" s="215"/>
      <c r="C116" s="215"/>
      <c r="D116" s="215"/>
      <c r="E116" s="215"/>
      <c r="F116" s="215"/>
      <c r="G116" s="43">
        <f aca="true" t="shared" si="16" ref="G116:L116">SUM(G117:G120)</f>
        <v>2370000</v>
      </c>
      <c r="H116" s="131">
        <f t="shared" si="16"/>
        <v>510000</v>
      </c>
      <c r="I116" s="163">
        <f t="shared" si="16"/>
        <v>210000</v>
      </c>
      <c r="J116" s="163">
        <f t="shared" si="16"/>
        <v>1500000</v>
      </c>
      <c r="K116" s="132">
        <f t="shared" si="16"/>
        <v>150000</v>
      </c>
      <c r="L116" s="44">
        <f t="shared" si="16"/>
        <v>0</v>
      </c>
      <c r="M116" s="29"/>
    </row>
    <row r="117" spans="1:13" s="12" customFormat="1" ht="30">
      <c r="A117" s="45">
        <v>85</v>
      </c>
      <c r="B117" s="60">
        <v>92604</v>
      </c>
      <c r="C117" s="61" t="s">
        <v>104</v>
      </c>
      <c r="D117" s="62">
        <v>2008</v>
      </c>
      <c r="E117" s="62">
        <v>2008</v>
      </c>
      <c r="F117" s="58" t="s">
        <v>18</v>
      </c>
      <c r="G117" s="40">
        <f>SUM(H117:K117)</f>
        <v>300000</v>
      </c>
      <c r="H117" s="135"/>
      <c r="I117" s="135">
        <v>150000</v>
      </c>
      <c r="J117" s="135"/>
      <c r="K117" s="159">
        <v>150000</v>
      </c>
      <c r="L117" s="51"/>
      <c r="M117" s="42" t="s">
        <v>133</v>
      </c>
    </row>
    <row r="118" spans="1:13" s="12" customFormat="1" ht="15.75">
      <c r="A118" s="54">
        <f>A117+1</f>
        <v>86</v>
      </c>
      <c r="B118" s="55">
        <v>92604</v>
      </c>
      <c r="C118" s="113" t="s">
        <v>134</v>
      </c>
      <c r="D118" s="57">
        <v>2008</v>
      </c>
      <c r="E118" s="57">
        <v>2008</v>
      </c>
      <c r="F118" s="58" t="s">
        <v>68</v>
      </c>
      <c r="G118" s="40">
        <f>SUM(H118:K118)</f>
        <v>30000</v>
      </c>
      <c r="H118" s="138"/>
      <c r="I118" s="138">
        <v>30000</v>
      </c>
      <c r="J118" s="138"/>
      <c r="K118" s="142"/>
      <c r="L118" s="59"/>
      <c r="M118" s="42"/>
    </row>
    <row r="119" spans="1:13" s="12" customFormat="1" ht="15.75">
      <c r="A119" s="54">
        <f>A118+1</f>
        <v>87</v>
      </c>
      <c r="B119" s="55">
        <v>92604</v>
      </c>
      <c r="C119" s="56" t="s">
        <v>69</v>
      </c>
      <c r="D119" s="57">
        <v>2008</v>
      </c>
      <c r="E119" s="57">
        <v>2008</v>
      </c>
      <c r="F119" s="58" t="s">
        <v>68</v>
      </c>
      <c r="G119" s="40">
        <f>SUM(H119:K119)</f>
        <v>30000</v>
      </c>
      <c r="H119" s="138"/>
      <c r="I119" s="138">
        <v>30000</v>
      </c>
      <c r="J119" s="138"/>
      <c r="K119" s="142"/>
      <c r="L119" s="59"/>
      <c r="M119" s="42"/>
    </row>
    <row r="120" spans="1:13" s="12" customFormat="1" ht="30.75" thickBot="1">
      <c r="A120" s="99">
        <f>A119+1</f>
        <v>88</v>
      </c>
      <c r="B120" s="103">
        <v>92604</v>
      </c>
      <c r="C120" s="104" t="s">
        <v>3</v>
      </c>
      <c r="D120" s="39">
        <v>2008</v>
      </c>
      <c r="E120" s="39">
        <v>2008</v>
      </c>
      <c r="F120" s="75" t="s">
        <v>68</v>
      </c>
      <c r="G120" s="76">
        <f>SUM(H120:K120)</f>
        <v>2010000</v>
      </c>
      <c r="H120" s="143">
        <v>510000</v>
      </c>
      <c r="I120" s="143"/>
      <c r="J120" s="143">
        <v>1500000</v>
      </c>
      <c r="K120" s="144"/>
      <c r="L120" s="77"/>
      <c r="M120" s="90"/>
    </row>
    <row r="121" spans="1:13" s="13" customFormat="1" ht="19.5" thickBot="1">
      <c r="A121" s="14"/>
      <c r="B121" s="15"/>
      <c r="C121" s="114" t="s">
        <v>135</v>
      </c>
      <c r="D121" s="16"/>
      <c r="E121" s="16"/>
      <c r="F121" s="115">
        <f>SUM(G121,L121)</f>
        <v>38915345</v>
      </c>
      <c r="G121" s="116">
        <f aca="true" t="shared" si="17" ref="G121:L121">SUM(G8+G10+G16+G18+G25+G28+G32+G41+G48+G50+G111+G116)</f>
        <v>37763800</v>
      </c>
      <c r="H121" s="206">
        <f t="shared" si="17"/>
        <v>15660100</v>
      </c>
      <c r="I121" s="207">
        <f t="shared" si="17"/>
        <v>7710000</v>
      </c>
      <c r="J121" s="208">
        <f t="shared" si="17"/>
        <v>13523700</v>
      </c>
      <c r="K121" s="209">
        <f t="shared" si="17"/>
        <v>870000</v>
      </c>
      <c r="L121" s="116">
        <f t="shared" si="17"/>
        <v>1151545</v>
      </c>
      <c r="M121" s="165"/>
    </row>
    <row r="122" spans="1:13" s="13" customFormat="1" ht="24.75" customHeight="1">
      <c r="A122" s="117"/>
      <c r="B122" s="118"/>
      <c r="C122" s="119"/>
      <c r="D122" s="120"/>
      <c r="E122" s="120"/>
      <c r="F122" s="121"/>
      <c r="G122" s="122"/>
      <c r="H122" s="122"/>
      <c r="I122" s="122"/>
      <c r="J122" s="122"/>
      <c r="K122" s="122"/>
      <c r="L122" s="122"/>
      <c r="M122" s="123"/>
    </row>
    <row r="123" spans="1:13" s="13" customFormat="1" ht="24.75" customHeight="1">
      <c r="A123" s="117"/>
      <c r="B123" s="118"/>
      <c r="C123" s="119"/>
      <c r="D123" s="120"/>
      <c r="E123" s="120"/>
      <c r="F123" s="121"/>
      <c r="G123" s="122"/>
      <c r="H123" s="122"/>
      <c r="I123" s="122"/>
      <c r="J123" s="122"/>
      <c r="K123" s="122"/>
      <c r="L123" s="122"/>
      <c r="M123" s="123"/>
    </row>
  </sheetData>
  <mergeCells count="54">
    <mergeCell ref="A18:F18"/>
    <mergeCell ref="A25:F25"/>
    <mergeCell ref="A28:F28"/>
    <mergeCell ref="G36:L36"/>
    <mergeCell ref="A32:F32"/>
    <mergeCell ref="A36:A38"/>
    <mergeCell ref="B36:B38"/>
    <mergeCell ref="C36:C38"/>
    <mergeCell ref="D36:E38"/>
    <mergeCell ref="F36:F38"/>
    <mergeCell ref="C3:C5"/>
    <mergeCell ref="A8:F8"/>
    <mergeCell ref="A10:F10"/>
    <mergeCell ref="A16:F16"/>
    <mergeCell ref="A41:F41"/>
    <mergeCell ref="A1:M1"/>
    <mergeCell ref="A2:M2"/>
    <mergeCell ref="D3:E5"/>
    <mergeCell ref="F3:F5"/>
    <mergeCell ref="G3:L3"/>
    <mergeCell ref="M3:M5"/>
    <mergeCell ref="L4:L5"/>
    <mergeCell ref="A3:A5"/>
    <mergeCell ref="B3:B5"/>
    <mergeCell ref="M99:M101"/>
    <mergeCell ref="G100:G101"/>
    <mergeCell ref="M36:M38"/>
    <mergeCell ref="L37:L38"/>
    <mergeCell ref="G67:L67"/>
    <mergeCell ref="M67:M69"/>
    <mergeCell ref="G68:G69"/>
    <mergeCell ref="H68:K68"/>
    <mergeCell ref="L68:L69"/>
    <mergeCell ref="H100:K100"/>
    <mergeCell ref="G4:G5"/>
    <mergeCell ref="H4:K4"/>
    <mergeCell ref="G37:G38"/>
    <mergeCell ref="H37:K37"/>
    <mergeCell ref="A48:F48"/>
    <mergeCell ref="A50:F50"/>
    <mergeCell ref="A67:A69"/>
    <mergeCell ref="B67:B69"/>
    <mergeCell ref="C67:C69"/>
    <mergeCell ref="D67:E69"/>
    <mergeCell ref="F67:F69"/>
    <mergeCell ref="L100:L101"/>
    <mergeCell ref="A111:F111"/>
    <mergeCell ref="A116:F116"/>
    <mergeCell ref="A99:A101"/>
    <mergeCell ref="B99:B101"/>
    <mergeCell ref="C99:C101"/>
    <mergeCell ref="D99:E101"/>
    <mergeCell ref="F99:F101"/>
    <mergeCell ref="G99:L99"/>
  </mergeCells>
  <printOptions horizontalCentered="1"/>
  <pageMargins left="0.1968503937007874" right="0.1968503937007874" top="0.3937007874015748" bottom="0.1968503937007874" header="0" footer="0"/>
  <pageSetup fitToHeight="0" horizontalDpi="300" verticalDpi="300" orientation="landscape" paperSize="9" scale="65" r:id="rId1"/>
  <rowBreaks count="3" manualBreakCount="3">
    <brk id="35" max="12" man="1"/>
    <brk id="66" max="12" man="1"/>
    <brk id="98" max="12" man="1"/>
  </rowBreaks>
  <colBreaks count="1" manualBreakCount="1">
    <brk id="13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2007-11-15T09:14:07Z</cp:lastPrinted>
  <dcterms:created xsi:type="dcterms:W3CDTF">2001-05-16T07:18:04Z</dcterms:created>
  <dcterms:modified xsi:type="dcterms:W3CDTF">2007-11-16T07:30:56Z</dcterms:modified>
  <cp:category/>
  <cp:version/>
  <cp:contentType/>
  <cp:contentStatus/>
</cp:coreProperties>
</file>