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GFOŚiGW" sheetId="1" r:id="rId1"/>
  </sheets>
  <definedNames>
    <definedName name="_xlnm.Print_Area" localSheetId="0">'GFOŚiGW'!$A$1:$E$55</definedName>
  </definedNames>
  <calcPr fullCalcOnLoad="1" fullPrecision="0"/>
</workbook>
</file>

<file path=xl/sharedStrings.xml><?xml version="1.0" encoding="utf-8"?>
<sst xmlns="http://schemas.openxmlformats.org/spreadsheetml/2006/main" count="76" uniqueCount="49">
  <si>
    <t>Wyszczególnienie</t>
  </si>
  <si>
    <t>Dział 900                             Rozdział 90011</t>
  </si>
  <si>
    <t>Inne zadania</t>
  </si>
  <si>
    <t>wydatki bieżące (odprowadzenie nadwyżki z tytułu art. 404 ustawy z dnia 27 kwietnia 2001 r. Prawo ochrony środowiska (Dz.U. z 2006 r. Nr 129, poz. 902 z późn. zm.) do WFOŚiGW woj. zachodniopomorskiego)</t>
  </si>
  <si>
    <t>IV</t>
  </si>
  <si>
    <t>STAN FUNDUSZU NA KONIEC ROKU</t>
  </si>
  <si>
    <t>Środki finansowe pozostałe z 2007 r.</t>
  </si>
  <si>
    <t>za 2007 rok</t>
  </si>
  <si>
    <t>Zestawienie wykonania przychodów i wydatków</t>
  </si>
  <si>
    <t>Plan na 2007 r.
(w zł)</t>
  </si>
  <si>
    <t>Kwota zrealizowana 
w 2007 r.
(w zł)</t>
  </si>
  <si>
    <t>wydatki bieżące</t>
  </si>
  <si>
    <t>wydatki majątkowe</t>
  </si>
  <si>
    <t>Utrzymanie zieleni w miastach i gminach</t>
  </si>
  <si>
    <t>Środki finansowe pozostałe z 2006 r.</t>
  </si>
  <si>
    <t>Dostarczanie wody</t>
  </si>
  <si>
    <t>Gospodarka odpadami</t>
  </si>
  <si>
    <t>Gospodarka ściekowa i ochrona wód</t>
  </si>
  <si>
    <t>Lp.</t>
  </si>
  <si>
    <t>%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</si>
  <si>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</si>
  <si>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</si>
  <si>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</si>
  <si>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</si>
  <si>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</si>
  <si>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</si>
  <si>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7.</t>
  </si>
  <si>
    <t>8.</t>
  </si>
  <si>
    <t>9.</t>
  </si>
  <si>
    <t>10.</t>
  </si>
  <si>
    <t>2.</t>
  </si>
  <si>
    <t>3.</t>
  </si>
  <si>
    <t>1.</t>
  </si>
  <si>
    <t>4.</t>
  </si>
  <si>
    <t>5.</t>
  </si>
  <si>
    <t>6.</t>
  </si>
  <si>
    <t>8.1. CZĘŚĆ TABELARYCZNA</t>
  </si>
  <si>
    <t>Gminnego Funduszu Ochrony Środowiska i Gospodarki Wodnej w Policach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</si>
  <si>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</si>
  <si>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</si>
  <si>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</si>
  <si>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</si>
  <si>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</si>
  <si>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</si>
  <si>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Ochrona powietrza atmosferycznego i klimatu</t>
  </si>
  <si>
    <t>Opieka nad zwierzętami</t>
  </si>
  <si>
    <t>Edukacja ekologiczna</t>
  </si>
  <si>
    <t>Melioracje</t>
  </si>
  <si>
    <t>Różne rozliczenia finansowe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</si>
</sst>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u val="single"/>
      <sz val="14"/>
      <color indexed="17"/>
      <name val="Arial CE"/>
      <family val="0"/>
    </font>
    <font>
      <b/>
      <i/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2"/>
      <name val="Arial CE"/>
      <family val="2"/>
    </font>
    <font>
      <sz val="11"/>
      <color indexed="10"/>
      <name val="Arial CE"/>
      <family val="2"/>
    </font>
    <font>
      <sz val="11"/>
      <color indexed="57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2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43" fontId="4" fillId="0" borderId="0" xfId="15" applyFont="1" applyAlignment="1">
      <alignment/>
    </xf>
    <xf numFmtId="0" fontId="6" fillId="0" borderId="0" xfId="0" applyFont="1" applyAlignment="1">
      <alignment/>
    </xf>
    <xf numFmtId="43" fontId="6" fillId="0" borderId="0" xfId="15" applyFont="1" applyAlignment="1">
      <alignment/>
    </xf>
    <xf numFmtId="43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43" fontId="19" fillId="0" borderId="0" xfId="15" applyFont="1" applyAlignment="1">
      <alignment/>
    </xf>
    <xf numFmtId="43" fontId="18" fillId="0" borderId="0" xfId="15" applyFont="1" applyAlignment="1">
      <alignment/>
    </xf>
    <xf numFmtId="3" fontId="19" fillId="0" borderId="0" xfId="0" applyNumberFormat="1" applyFont="1" applyAlignment="1">
      <alignment/>
    </xf>
    <xf numFmtId="0" fontId="12" fillId="0" borderId="0" xfId="0" applyFont="1" applyAlignment="1">
      <alignment/>
    </xf>
    <xf numFmtId="43" fontId="0" fillId="0" borderId="0" xfId="15" applyFont="1" applyAlignment="1">
      <alignment/>
    </xf>
    <xf numFmtId="167" fontId="0" fillId="0" borderId="0" xfId="15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1" xfId="19" applyFont="1" applyBorder="1">
      <alignment/>
      <protection/>
    </xf>
    <xf numFmtId="0" fontId="7" fillId="2" borderId="2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7" fillId="2" borderId="4" xfId="19" applyFont="1" applyFill="1" applyBorder="1" applyAlignment="1">
      <alignment horizontal="center" vertical="center" wrapText="1"/>
      <protection/>
    </xf>
    <xf numFmtId="2" fontId="1" fillId="2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8" fillId="2" borderId="2" xfId="19" applyFont="1" applyFill="1" applyBorder="1" applyAlignment="1">
      <alignment horizontal="center" vertical="center"/>
      <protection/>
    </xf>
    <xf numFmtId="0" fontId="8" fillId="2" borderId="3" xfId="19" applyFont="1" applyFill="1" applyBorder="1" applyAlignment="1">
      <alignment horizontal="center" vertical="center"/>
      <protection/>
    </xf>
    <xf numFmtId="0" fontId="8" fillId="2" borderId="4" xfId="19" applyFont="1" applyFill="1" applyBorder="1" applyAlignment="1">
      <alignment horizontal="center" vertical="center"/>
      <protection/>
    </xf>
    <xf numFmtId="0" fontId="8" fillId="2" borderId="4" xfId="19" applyFont="1" applyFill="1" applyBorder="1" applyAlignment="1">
      <alignment horizontal="center"/>
      <protection/>
    </xf>
    <xf numFmtId="0" fontId="8" fillId="2" borderId="1" xfId="19" applyFont="1" applyFill="1" applyBorder="1" applyAlignment="1">
      <alignment horizontal="center"/>
      <protection/>
    </xf>
    <xf numFmtId="0" fontId="8" fillId="0" borderId="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8" fillId="0" borderId="6" xfId="19" applyFont="1" applyFill="1" applyBorder="1" applyAlignment="1">
      <alignment horizontal="center" vertical="center"/>
      <protection/>
    </xf>
    <xf numFmtId="0" fontId="0" fillId="0" borderId="4" xfId="19" applyFont="1" applyBorder="1">
      <alignment/>
      <protection/>
    </xf>
    <xf numFmtId="0" fontId="7" fillId="2" borderId="7" xfId="19" applyFont="1" applyFill="1" applyBorder="1" applyAlignment="1">
      <alignment horizontal="center" vertical="center"/>
      <protection/>
    </xf>
    <xf numFmtId="0" fontId="15" fillId="2" borderId="3" xfId="19" applyFont="1" applyFill="1" applyBorder="1" applyAlignment="1">
      <alignment horizontal="left" vertical="center" wrapText="1"/>
      <protection/>
    </xf>
    <xf numFmtId="170" fontId="15" fillId="2" borderId="4" xfId="19" applyNumberFormat="1" applyFont="1" applyFill="1" applyBorder="1" applyAlignment="1">
      <alignment vertical="center" wrapText="1"/>
      <protection/>
    </xf>
    <xf numFmtId="4" fontId="7" fillId="2" borderId="3" xfId="19" applyNumberFormat="1" applyFont="1" applyFill="1" applyBorder="1" applyAlignment="1">
      <alignment horizontal="right" vertical="center"/>
      <protection/>
    </xf>
    <xf numFmtId="4" fontId="7" fillId="2" borderId="1" xfId="19" applyNumberFormat="1" applyFont="1" applyFill="1" applyBorder="1" applyAlignment="1">
      <alignment horizontal="right" vertical="center"/>
      <protection/>
    </xf>
    <xf numFmtId="0" fontId="5" fillId="0" borderId="8" xfId="19" applyFont="1" applyBorder="1" applyAlignment="1">
      <alignment horizontal="center" vertical="center"/>
      <protection/>
    </xf>
    <xf numFmtId="49" fontId="16" fillId="0" borderId="9" xfId="19" applyNumberFormat="1" applyFont="1" applyBorder="1" applyAlignment="1">
      <alignment vertical="center" wrapText="1"/>
      <protection/>
    </xf>
    <xf numFmtId="170" fontId="16" fillId="0" borderId="6" xfId="19" applyNumberFormat="1" applyFont="1" applyBorder="1" applyAlignment="1">
      <alignment horizontal="right" vertical="center" wrapText="1"/>
      <protection/>
    </xf>
    <xf numFmtId="4" fontId="5" fillId="0" borderId="9" xfId="19" applyNumberFormat="1" applyFont="1" applyBorder="1" applyAlignment="1">
      <alignment horizontal="right" vertical="center"/>
      <protection/>
    </xf>
    <xf numFmtId="0" fontId="7" fillId="2" borderId="2" xfId="19" applyFont="1" applyFill="1" applyBorder="1" applyAlignment="1">
      <alignment horizontal="center" vertical="center"/>
      <protection/>
    </xf>
    <xf numFmtId="170" fontId="7" fillId="2" borderId="4" xfId="19" applyNumberFormat="1" applyFont="1" applyFill="1" applyBorder="1" applyAlignment="1">
      <alignment vertical="center" wrapText="1"/>
      <protection/>
    </xf>
    <xf numFmtId="0" fontId="5" fillId="0" borderId="10" xfId="19" applyFont="1" applyBorder="1" applyAlignment="1">
      <alignment horizontal="center" vertical="center"/>
      <protection/>
    </xf>
    <xf numFmtId="0" fontId="5" fillId="0" borderId="11" xfId="19" applyFont="1" applyBorder="1" applyAlignment="1">
      <alignment horizontal="center" vertical="center"/>
      <protection/>
    </xf>
    <xf numFmtId="0" fontId="16" fillId="0" borderId="12" xfId="19" applyFont="1" applyBorder="1" applyAlignment="1">
      <alignment vertical="center" wrapText="1"/>
      <protection/>
    </xf>
    <xf numFmtId="3" fontId="5" fillId="0" borderId="13" xfId="19" applyNumberFormat="1" applyFont="1" applyBorder="1" applyAlignment="1">
      <alignment vertical="center" wrapText="1"/>
      <protection/>
    </xf>
    <xf numFmtId="4" fontId="5" fillId="0" borderId="12" xfId="19" applyNumberFormat="1" applyFont="1" applyBorder="1" applyAlignment="1">
      <alignment horizontal="right" vertical="center"/>
      <protection/>
    </xf>
    <xf numFmtId="0" fontId="0" fillId="0" borderId="14" xfId="19" applyFont="1" applyBorder="1" applyAlignment="1">
      <alignment horizontal="center" vertical="center"/>
      <protection/>
    </xf>
    <xf numFmtId="4" fontId="5" fillId="0" borderId="15" xfId="19" applyNumberFormat="1" applyFont="1" applyBorder="1" applyAlignment="1">
      <alignment horizontal="right" vertical="center"/>
      <protection/>
    </xf>
    <xf numFmtId="0" fontId="5" fillId="2" borderId="16" xfId="18" applyFont="1" applyFill="1" applyBorder="1" applyAlignment="1">
      <alignment vertical="center" wrapText="1"/>
      <protection/>
    </xf>
    <xf numFmtId="3" fontId="7" fillId="2" borderId="17" xfId="19" applyNumberFormat="1" applyFont="1" applyFill="1" applyBorder="1" applyAlignment="1">
      <alignment vertical="center" wrapText="1"/>
      <protection/>
    </xf>
    <xf numFmtId="4" fontId="7" fillId="2" borderId="18" xfId="19" applyNumberFormat="1" applyFont="1" applyFill="1" applyBorder="1" applyAlignment="1">
      <alignment horizontal="right" vertical="center"/>
      <protection/>
    </xf>
    <xf numFmtId="4" fontId="7" fillId="2" borderId="19" xfId="19" applyNumberFormat="1" applyFont="1" applyFill="1" applyBorder="1" applyAlignment="1">
      <alignment horizontal="right" vertical="center"/>
      <protection/>
    </xf>
    <xf numFmtId="0" fontId="7" fillId="2" borderId="20" xfId="19" applyFont="1" applyFill="1" applyBorder="1" applyAlignment="1">
      <alignment horizontal="center" vertical="center"/>
      <protection/>
    </xf>
    <xf numFmtId="0" fontId="5" fillId="2" borderId="21" xfId="18" applyFont="1" applyFill="1" applyBorder="1" applyAlignment="1">
      <alignment vertical="center" wrapText="1"/>
      <protection/>
    </xf>
    <xf numFmtId="3" fontId="7" fillId="2" borderId="22" xfId="19" applyNumberFormat="1" applyFont="1" applyFill="1" applyBorder="1" applyAlignment="1">
      <alignment vertical="center" wrapText="1"/>
      <protection/>
    </xf>
    <xf numFmtId="4" fontId="7" fillId="2" borderId="23" xfId="19" applyNumberFormat="1" applyFont="1" applyFill="1" applyBorder="1" applyAlignment="1">
      <alignment horizontal="right" vertical="center"/>
      <protection/>
    </xf>
    <xf numFmtId="4" fontId="7" fillId="2" borderId="24" xfId="19" applyNumberFormat="1" applyFont="1" applyFill="1" applyBorder="1" applyAlignment="1">
      <alignment horizontal="right" vertical="center"/>
      <protection/>
    </xf>
    <xf numFmtId="0" fontId="7" fillId="0" borderId="25" xfId="19" applyFont="1" applyBorder="1" applyAlignment="1">
      <alignment vertical="center"/>
      <protection/>
    </xf>
    <xf numFmtId="3" fontId="7" fillId="0" borderId="26" xfId="19" applyNumberFormat="1" applyFont="1" applyBorder="1" applyAlignment="1">
      <alignment vertical="center"/>
      <protection/>
    </xf>
    <xf numFmtId="4" fontId="7" fillId="0" borderId="27" xfId="19" applyNumberFormat="1" applyFont="1" applyBorder="1" applyAlignment="1">
      <alignment horizontal="right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25" xfId="18" applyFont="1" applyBorder="1" applyAlignment="1">
      <alignment vertical="center" wrapText="1"/>
      <protection/>
    </xf>
    <xf numFmtId="0" fontId="7" fillId="0" borderId="25" xfId="19" applyFont="1" applyBorder="1" applyAlignment="1">
      <alignment vertical="center" wrapText="1"/>
      <protection/>
    </xf>
    <xf numFmtId="3" fontId="7" fillId="0" borderId="13" xfId="19" applyNumberFormat="1" applyFont="1" applyBorder="1" applyAlignment="1">
      <alignment vertical="center" wrapText="1"/>
      <protection/>
    </xf>
    <xf numFmtId="4" fontId="7" fillId="0" borderId="12" xfId="19" applyNumberFormat="1" applyFont="1" applyBorder="1" applyAlignment="1">
      <alignment horizontal="right" vertical="center"/>
      <protection/>
    </xf>
    <xf numFmtId="3" fontId="5" fillId="0" borderId="13" xfId="19" applyNumberFormat="1" applyFont="1" applyBorder="1" applyAlignment="1">
      <alignment vertical="center" wrapText="1"/>
      <protection/>
    </xf>
    <xf numFmtId="0" fontId="7" fillId="0" borderId="28" xfId="19" applyFont="1" applyBorder="1" applyAlignment="1">
      <alignment vertical="center" wrapText="1"/>
      <protection/>
    </xf>
    <xf numFmtId="0" fontId="5" fillId="0" borderId="13" xfId="18" applyFont="1" applyBorder="1" applyAlignment="1">
      <alignment vertical="center" wrapText="1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10" xfId="19" applyFont="1" applyBorder="1" applyAlignment="1">
      <alignment horizontal="center" vertical="center"/>
      <protection/>
    </xf>
    <xf numFmtId="0" fontId="7" fillId="0" borderId="29" xfId="19" applyFont="1" applyBorder="1" applyAlignment="1">
      <alignment vertical="center" wrapText="1"/>
      <protection/>
    </xf>
    <xf numFmtId="0" fontId="15" fillId="0" borderId="29" xfId="19" applyFont="1" applyBorder="1" applyAlignment="1">
      <alignment vertical="center" wrapText="1"/>
      <protection/>
    </xf>
    <xf numFmtId="3" fontId="5" fillId="0" borderId="13" xfId="19" applyNumberFormat="1" applyFont="1" applyFill="1" applyBorder="1" applyAlignment="1">
      <alignment vertical="center" wrapText="1"/>
      <protection/>
    </xf>
    <xf numFmtId="0" fontId="5" fillId="0" borderId="0" xfId="18" applyFont="1" applyBorder="1" applyAlignment="1">
      <alignment vertical="center" wrapText="1"/>
      <protection/>
    </xf>
    <xf numFmtId="3" fontId="5" fillId="0" borderId="30" xfId="19" applyNumberFormat="1" applyFont="1" applyFill="1" applyBorder="1" applyAlignment="1">
      <alignment vertical="center" wrapText="1"/>
      <protection/>
    </xf>
    <xf numFmtId="3" fontId="7" fillId="0" borderId="12" xfId="19" applyNumberFormat="1" applyFont="1" applyBorder="1" applyAlignment="1">
      <alignment vertical="center" wrapText="1"/>
      <protection/>
    </xf>
    <xf numFmtId="0" fontId="15" fillId="0" borderId="25" xfId="19" applyFont="1" applyBorder="1" applyAlignment="1">
      <alignment vertical="center" wrapText="1"/>
      <protection/>
    </xf>
    <xf numFmtId="3" fontId="7" fillId="0" borderId="26" xfId="19" applyNumberFormat="1" applyFont="1" applyBorder="1" applyAlignment="1">
      <alignment vertical="center" wrapText="1"/>
      <protection/>
    </xf>
    <xf numFmtId="0" fontId="15" fillId="0" borderId="0" xfId="19" applyFont="1" applyFill="1" applyBorder="1" applyAlignment="1">
      <alignment vertical="center" wrapText="1"/>
      <protection/>
    </xf>
    <xf numFmtId="0" fontId="5" fillId="0" borderId="29" xfId="18" applyFont="1" applyBorder="1" applyAlignment="1">
      <alignment vertical="center" wrapText="1"/>
      <protection/>
    </xf>
    <xf numFmtId="0" fontId="16" fillId="0" borderId="11" xfId="19" applyFont="1" applyBorder="1" applyAlignment="1">
      <alignment vertical="center" wrapText="1"/>
      <protection/>
    </xf>
    <xf numFmtId="0" fontId="15" fillId="2" borderId="31" xfId="19" applyFont="1" applyFill="1" applyBorder="1" applyAlignment="1">
      <alignment horizontal="left" vertical="center" wrapText="1"/>
      <protection/>
    </xf>
    <xf numFmtId="3" fontId="7" fillId="2" borderId="4" xfId="19" applyNumberFormat="1" applyFont="1" applyFill="1" applyBorder="1" applyAlignment="1">
      <alignment vertical="center" wrapText="1"/>
      <protection/>
    </xf>
    <xf numFmtId="4" fontId="7" fillId="2" borderId="4" xfId="19" applyNumberFormat="1" applyFont="1" applyFill="1" applyBorder="1" applyAlignment="1">
      <alignment horizontal="left" vertical="center"/>
      <protection/>
    </xf>
    <xf numFmtId="0" fontId="0" fillId="2" borderId="32" xfId="0" applyFill="1" applyBorder="1" applyAlignment="1">
      <alignment horizontal="left" vertical="center"/>
    </xf>
    <xf numFmtId="0" fontId="5" fillId="0" borderId="2" xfId="19" applyFont="1" applyBorder="1" applyAlignment="1">
      <alignment horizontal="center" vertical="center"/>
      <protection/>
    </xf>
    <xf numFmtId="49" fontId="16" fillId="0" borderId="3" xfId="19" applyNumberFormat="1" applyFont="1" applyBorder="1" applyAlignment="1">
      <alignment vertical="center" wrapText="1"/>
      <protection/>
    </xf>
    <xf numFmtId="3" fontId="7" fillId="0" borderId="4" xfId="19" applyNumberFormat="1" applyFont="1" applyFill="1" applyBorder="1" applyAlignment="1">
      <alignment vertical="center" wrapText="1"/>
      <protection/>
    </xf>
    <xf numFmtId="4" fontId="5" fillId="0" borderId="1" xfId="19" applyNumberFormat="1" applyFont="1" applyFill="1" applyBorder="1" applyAlignment="1">
      <alignment horizontal="right" vertical="center"/>
      <protection/>
    </xf>
    <xf numFmtId="4" fontId="5" fillId="0" borderId="33" xfId="19" applyNumberFormat="1" applyFont="1" applyFill="1" applyBorder="1" applyAlignment="1">
      <alignment horizontal="right" vertical="center"/>
      <protection/>
    </xf>
    <xf numFmtId="0" fontId="15" fillId="2" borderId="23" xfId="19" applyFont="1" applyFill="1" applyBorder="1" applyAlignment="1">
      <alignment horizontal="left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16" fillId="0" borderId="18" xfId="19" applyFont="1" applyBorder="1" applyAlignment="1">
      <alignment vertical="center" wrapText="1"/>
      <protection/>
    </xf>
    <xf numFmtId="3" fontId="5" fillId="0" borderId="17" xfId="19" applyNumberFormat="1" applyFont="1" applyBorder="1" applyAlignment="1">
      <alignment vertical="center" wrapText="1"/>
      <protection/>
    </xf>
    <xf numFmtId="4" fontId="5" fillId="0" borderId="18" xfId="19" applyNumberFormat="1" applyFont="1" applyBorder="1" applyAlignment="1">
      <alignment horizontal="right" vertical="center"/>
      <protection/>
    </xf>
    <xf numFmtId="4" fontId="5" fillId="0" borderId="19" xfId="19" applyNumberFormat="1" applyFont="1" applyFill="1" applyBorder="1" applyAlignment="1">
      <alignment horizontal="right" vertical="center"/>
      <protection/>
    </xf>
    <xf numFmtId="0" fontId="5" fillId="0" borderId="35" xfId="19" applyFont="1" applyBorder="1" applyAlignment="1">
      <alignment horizontal="center" vertical="center"/>
      <protection/>
    </xf>
    <xf numFmtId="0" fontId="16" fillId="0" borderId="36" xfId="19" applyFont="1" applyBorder="1" applyAlignment="1">
      <alignment horizontal="left" vertical="center" wrapText="1"/>
      <protection/>
    </xf>
    <xf numFmtId="3" fontId="5" fillId="0" borderId="37" xfId="19" applyNumberFormat="1" applyFont="1" applyBorder="1" applyAlignment="1">
      <alignment vertical="center" wrapText="1"/>
      <protection/>
    </xf>
    <xf numFmtId="4" fontId="5" fillId="0" borderId="36" xfId="19" applyNumberFormat="1" applyFont="1" applyBorder="1" applyAlignment="1">
      <alignment horizontal="right" vertical="center"/>
      <protection/>
    </xf>
    <xf numFmtId="4" fontId="5" fillId="0" borderId="38" xfId="19" applyNumberFormat="1" applyFont="1" applyFill="1" applyBorder="1" applyAlignment="1">
      <alignment horizontal="right" vertical="center"/>
      <protection/>
    </xf>
    <xf numFmtId="4" fontId="7" fillId="0" borderId="19" xfId="19" applyNumberFormat="1" applyFont="1" applyFill="1" applyBorder="1" applyAlignment="1">
      <alignment horizontal="right" vertical="center"/>
      <protection/>
    </xf>
    <xf numFmtId="4" fontId="7" fillId="0" borderId="33" xfId="19" applyNumberFormat="1" applyFont="1" applyFill="1" applyBorder="1" applyAlignment="1">
      <alignment horizontal="right" vertical="center"/>
      <protection/>
    </xf>
    <xf numFmtId="0" fontId="0" fillId="0" borderId="20" xfId="19" applyFont="1" applyBorder="1" applyAlignment="1">
      <alignment horizontal="center" vertical="center"/>
      <protection/>
    </xf>
    <xf numFmtId="0" fontId="5" fillId="0" borderId="39" xfId="18" applyFont="1" applyBorder="1" applyAlignment="1">
      <alignment vertical="center" wrapText="1"/>
      <protection/>
    </xf>
    <xf numFmtId="3" fontId="7" fillId="0" borderId="26" xfId="19" applyNumberFormat="1" applyFont="1" applyBorder="1" applyAlignment="1">
      <alignment vertical="center" wrapText="1"/>
      <protection/>
    </xf>
    <xf numFmtId="0" fontId="14" fillId="2" borderId="2" xfId="19" applyFont="1" applyFill="1" applyBorder="1" applyAlignment="1">
      <alignment horizontal="center" vertical="center"/>
      <protection/>
    </xf>
    <xf numFmtId="0" fontId="14" fillId="2" borderId="3" xfId="19" applyFont="1" applyFill="1" applyBorder="1" applyAlignment="1">
      <alignment horizontal="center" vertical="center"/>
      <protection/>
    </xf>
    <xf numFmtId="0" fontId="14" fillId="2" borderId="4" xfId="19" applyFont="1" applyFill="1" applyBorder="1" applyAlignment="1">
      <alignment horizontal="center" vertical="center"/>
      <protection/>
    </xf>
    <xf numFmtId="0" fontId="8" fillId="2" borderId="3" xfId="19" applyNumberFormat="1" applyFont="1" applyFill="1" applyBorder="1" applyAlignment="1">
      <alignment horizontal="center" vertical="center"/>
      <protection/>
    </xf>
    <xf numFmtId="0" fontId="8" fillId="2" borderId="1" xfId="19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5" fillId="0" borderId="4" xfId="19" applyNumberFormat="1" applyFont="1" applyBorder="1" applyAlignment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7" fillId="0" borderId="7" xfId="19" applyFont="1" applyBorder="1" applyAlignment="1">
      <alignment horizontal="center" vertical="center"/>
      <protection/>
    </xf>
    <xf numFmtId="0" fontId="7" fillId="0" borderId="40" xfId="19" applyFont="1" applyBorder="1" applyAlignment="1">
      <alignment horizontal="center" vertical="center"/>
      <protection/>
    </xf>
    <xf numFmtId="0" fontId="7" fillId="0" borderId="32" xfId="19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2" borderId="41" xfId="19" applyFont="1" applyFill="1" applyBorder="1" applyAlignment="1">
      <alignment horizontal="center" vertical="center"/>
      <protection/>
    </xf>
    <xf numFmtId="0" fontId="7" fillId="2" borderId="20" xfId="19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05.11.08(plan-2006)" xfId="18"/>
    <cellStyle name="Normalny_76_1(1)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5"/>
  <sheetViews>
    <sheetView showGridLines="0" tabSelected="1" view="pageBreakPreview" zoomScale="88" zoomScaleSheetLayoutView="88" workbookViewId="0" topLeftCell="A1">
      <selection activeCell="A424" sqref="A424:G424"/>
    </sheetView>
  </sheetViews>
  <sheetFormatPr defaultColWidth="9.00390625" defaultRowHeight="24.75" customHeight="1"/>
  <cols>
    <col min="1" max="1" width="5.00390625" style="7" bestFit="1" customWidth="1"/>
    <col min="2" max="2" width="90.75390625" style="0" customWidth="1"/>
    <col min="3" max="3" width="17.875" style="0" bestFit="1" customWidth="1"/>
    <col min="4" max="4" width="16.25390625" style="0" bestFit="1" customWidth="1"/>
    <col min="5" max="5" width="13.875" style="5" customWidth="1"/>
    <col min="8" max="8" width="19.25390625" style="0" bestFit="1" customWidth="1"/>
    <col min="9" max="9" width="17.125" style="0" bestFit="1" customWidth="1"/>
    <col min="10" max="10" width="18.25390625" style="0" bestFit="1" customWidth="1"/>
    <col min="11" max="11" width="17.125" style="0" bestFit="1" customWidth="1"/>
    <col min="12" max="12" width="15.625" style="0" bestFit="1" customWidth="1"/>
  </cols>
  <sheetData>
    <row r="1" spans="1:5" ht="33" customHeight="1">
      <c r="A1" s="119" t="s">
        <v>36</v>
      </c>
      <c r="B1" s="119"/>
      <c r="C1" s="119"/>
      <c r="D1" s="119"/>
      <c r="E1" s="119"/>
    </row>
    <row r="2" spans="1:5" ht="15.75">
      <c r="A2" s="120" t="s">
        <v>8</v>
      </c>
      <c r="B2" s="120"/>
      <c r="C2" s="120"/>
      <c r="D2" s="120"/>
      <c r="E2" s="120"/>
    </row>
    <row r="3" spans="1:5" ht="15.75">
      <c r="A3" s="120" t="s">
        <v>37</v>
      </c>
      <c r="B3" s="120"/>
      <c r="C3" s="120"/>
      <c r="D3" s="120"/>
      <c r="E3" s="120"/>
    </row>
    <row r="4" spans="1:5" ht="15.75">
      <c r="A4" s="120" t="s">
        <v>7</v>
      </c>
      <c r="B4" s="120"/>
      <c r="C4" s="120"/>
      <c r="D4" s="120"/>
      <c r="E4" s="120"/>
    </row>
    <row r="5" spans="1:5" ht="15.75">
      <c r="A5" s="4"/>
      <c r="B5" s="4"/>
      <c r="C5" s="4"/>
      <c r="D5" s="4"/>
      <c r="E5" s="4"/>
    </row>
    <row r="6" spans="1:5" s="2" customFormat="1" ht="15.75" thickBot="1">
      <c r="A6" s="1"/>
      <c r="B6" s="3"/>
      <c r="D6" s="6"/>
      <c r="E6" s="6"/>
    </row>
    <row r="7" spans="1:5" s="2" customFormat="1" ht="20.25" customHeight="1" thickBot="1">
      <c r="A7" s="123" t="s">
        <v>1</v>
      </c>
      <c r="B7" s="124"/>
      <c r="C7" s="124"/>
      <c r="D7" s="124"/>
      <c r="E7" s="125"/>
    </row>
    <row r="8" spans="1:5" s="2" customFormat="1" ht="51.75" thickBot="1">
      <c r="A8" s="24" t="s">
        <v>18</v>
      </c>
      <c r="B8" s="25" t="s">
        <v>0</v>
      </c>
      <c r="C8" s="26" t="s">
        <v>9</v>
      </c>
      <c r="D8" s="27" t="s">
        <v>10</v>
      </c>
      <c r="E8" s="28" t="s">
        <v>19</v>
      </c>
    </row>
    <row r="9" spans="1:5" s="2" customFormat="1" ht="12.75" thickBot="1">
      <c r="A9" s="29">
        <v>1</v>
      </c>
      <c r="B9" s="30">
        <v>2</v>
      </c>
      <c r="C9" s="31">
        <v>3</v>
      </c>
      <c r="D9" s="32">
        <v>4</v>
      </c>
      <c r="E9" s="33">
        <v>5</v>
      </c>
    </row>
    <row r="10" spans="1:5" s="2" customFormat="1" ht="24.75" customHeight="1" thickBot="1">
      <c r="A10" s="34"/>
      <c r="B10" s="35"/>
      <c r="C10" s="36"/>
      <c r="D10" s="37"/>
      <c r="E10" s="23"/>
    </row>
    <row r="11" spans="1:10" s="2" customFormat="1" ht="24.75" customHeight="1" thickBot="1">
      <c r="A11" s="38" t="s">
        <v>20</v>
      </c>
      <c r="B11" s="39" t="s">
        <v>21</v>
      </c>
      <c r="C11" s="40">
        <f>SUM(C12)</f>
        <v>1854396</v>
      </c>
      <c r="D11" s="41">
        <f>SUM(D12)</f>
        <v>1854395.67</v>
      </c>
      <c r="E11" s="42">
        <f>SUM(D11/C11)*100</f>
        <v>100</v>
      </c>
      <c r="I11" s="15"/>
      <c r="J11" s="16"/>
    </row>
    <row r="12" spans="1:12" s="2" customFormat="1" ht="24.75" customHeight="1" thickBot="1">
      <c r="A12" s="43" t="s">
        <v>32</v>
      </c>
      <c r="B12" s="44" t="s">
        <v>14</v>
      </c>
      <c r="C12" s="45">
        <v>1854396</v>
      </c>
      <c r="D12" s="46">
        <v>1854395.67</v>
      </c>
      <c r="E12" s="96">
        <f aca="true" t="shared" si="0" ref="E12:E52">SUM(D12/C12)*100</f>
        <v>100</v>
      </c>
      <c r="G12" s="12"/>
      <c r="H12" s="9"/>
      <c r="I12" s="18"/>
      <c r="J12" s="16"/>
      <c r="K12" s="9"/>
      <c r="L12" s="9"/>
    </row>
    <row r="13" spans="1:12" s="2" customFormat="1" ht="24.75" customHeight="1" thickBot="1">
      <c r="A13" s="47" t="s">
        <v>22</v>
      </c>
      <c r="B13" s="39" t="s">
        <v>23</v>
      </c>
      <c r="C13" s="48">
        <f>SUM(C14:C19)</f>
        <v>19466513</v>
      </c>
      <c r="D13" s="41">
        <f>SUM(D14+D15+D16+D17+D18+D19)</f>
        <v>22322165.96</v>
      </c>
      <c r="E13" s="42">
        <f t="shared" si="0"/>
        <v>114.67</v>
      </c>
      <c r="G13" s="12"/>
      <c r="H13" s="9"/>
      <c r="I13" s="18"/>
      <c r="J13" s="16"/>
      <c r="K13" s="9"/>
      <c r="L13" s="9"/>
    </row>
    <row r="14" spans="1:12" s="2" customFormat="1" ht="24.75" customHeight="1">
      <c r="A14" s="99" t="s">
        <v>32</v>
      </c>
      <c r="B14" s="100" t="s">
        <v>38</v>
      </c>
      <c r="C14" s="101">
        <v>39320</v>
      </c>
      <c r="D14" s="102">
        <v>39454.25</v>
      </c>
      <c r="E14" s="103">
        <f t="shared" si="0"/>
        <v>100.34</v>
      </c>
      <c r="G14" s="9"/>
      <c r="H14" s="9"/>
      <c r="I14" s="18"/>
      <c r="J14" s="16"/>
      <c r="K14" s="9"/>
      <c r="L14" s="9"/>
    </row>
    <row r="15" spans="1:12" s="2" customFormat="1" ht="24.75" customHeight="1">
      <c r="A15" s="50" t="s">
        <v>30</v>
      </c>
      <c r="B15" s="51" t="s">
        <v>39</v>
      </c>
      <c r="C15" s="52">
        <v>204395</v>
      </c>
      <c r="D15" s="53">
        <v>352386.01</v>
      </c>
      <c r="E15" s="97">
        <f t="shared" si="0"/>
        <v>172.4</v>
      </c>
      <c r="G15" s="9"/>
      <c r="H15" s="9"/>
      <c r="I15" s="18"/>
      <c r="J15" s="16"/>
      <c r="K15" s="9"/>
      <c r="L15" s="9"/>
    </row>
    <row r="16" spans="1:12" s="2" customFormat="1" ht="24.75" customHeight="1">
      <c r="A16" s="50" t="s">
        <v>31</v>
      </c>
      <c r="B16" s="51" t="s">
        <v>40</v>
      </c>
      <c r="C16" s="52">
        <v>874753</v>
      </c>
      <c r="D16" s="53">
        <v>874927.43</v>
      </c>
      <c r="E16" s="97">
        <f t="shared" si="0"/>
        <v>100.02</v>
      </c>
      <c r="G16" s="9"/>
      <c r="H16" s="9"/>
      <c r="I16" s="18"/>
      <c r="J16" s="16"/>
      <c r="K16" s="9"/>
      <c r="L16" s="9"/>
    </row>
    <row r="17" spans="1:12" s="2" customFormat="1" ht="24.75" customHeight="1">
      <c r="A17" s="50" t="s">
        <v>33</v>
      </c>
      <c r="B17" s="51" t="s">
        <v>41</v>
      </c>
      <c r="C17" s="52">
        <v>14629547</v>
      </c>
      <c r="D17" s="53">
        <v>16507528.51</v>
      </c>
      <c r="E17" s="97">
        <f t="shared" si="0"/>
        <v>112.84</v>
      </c>
      <c r="G17" s="9"/>
      <c r="H17" s="9"/>
      <c r="I17" s="18"/>
      <c r="J17" s="16"/>
      <c r="K17" s="9"/>
      <c r="L17" s="9"/>
    </row>
    <row r="18" spans="1:12" s="2" customFormat="1" ht="24.75" customHeight="1">
      <c r="A18" s="50" t="s">
        <v>34</v>
      </c>
      <c r="B18" s="51" t="s">
        <v>42</v>
      </c>
      <c r="C18" s="52">
        <v>774723</v>
      </c>
      <c r="D18" s="53">
        <v>825568.45</v>
      </c>
      <c r="E18" s="97">
        <f t="shared" si="0"/>
        <v>106.56</v>
      </c>
      <c r="G18" s="9"/>
      <c r="H18" s="9"/>
      <c r="I18" s="18"/>
      <c r="J18" s="16"/>
      <c r="K18" s="9"/>
      <c r="L18" s="9"/>
    </row>
    <row r="19" spans="1:12" s="2" customFormat="1" ht="24.75" customHeight="1" thickBot="1">
      <c r="A19" s="104" t="s">
        <v>35</v>
      </c>
      <c r="B19" s="105" t="s">
        <v>43</v>
      </c>
      <c r="C19" s="106">
        <v>2943775</v>
      </c>
      <c r="D19" s="107">
        <v>3722301.31</v>
      </c>
      <c r="E19" s="108">
        <f t="shared" si="0"/>
        <v>126.45</v>
      </c>
      <c r="G19" s="9"/>
      <c r="H19" s="9"/>
      <c r="I19" s="9"/>
      <c r="J19" s="10"/>
      <c r="K19" s="9"/>
      <c r="L19" s="9"/>
    </row>
    <row r="20" spans="1:12" s="2" customFormat="1" ht="24.75" customHeight="1" thickBot="1">
      <c r="A20" s="60" t="s">
        <v>24</v>
      </c>
      <c r="B20" s="98" t="s">
        <v>25</v>
      </c>
      <c r="C20" s="62">
        <f>SUM(C23+C26+C29+C32+C35+C38+C41+C44+C51+C48)</f>
        <v>21320909</v>
      </c>
      <c r="D20" s="63">
        <f>SUM(D23+D26+D29+D32+D35+D38+D41+D44+D48+D51)</f>
        <v>10141214.15</v>
      </c>
      <c r="E20" s="64">
        <f t="shared" si="0"/>
        <v>47.56</v>
      </c>
      <c r="G20" s="9"/>
      <c r="H20" s="9"/>
      <c r="I20" s="18"/>
      <c r="J20" s="16"/>
      <c r="K20" s="126"/>
      <c r="L20" s="126"/>
    </row>
    <row r="21" spans="1:14" s="2" customFormat="1" ht="24.75" customHeight="1">
      <c r="A21" s="129"/>
      <c r="B21" s="56" t="s">
        <v>11</v>
      </c>
      <c r="C21" s="57">
        <f>SUM(C24+C27+C30+C33+C36+C39+C42+C45+C52+C49)</f>
        <v>18842908</v>
      </c>
      <c r="D21" s="58">
        <f>SUM(D24+D27+D30+D33+D36+D39+D42+D45+D49+D52)</f>
        <v>7878587.01</v>
      </c>
      <c r="E21" s="59">
        <f t="shared" si="0"/>
        <v>41.81</v>
      </c>
      <c r="G21" s="9"/>
      <c r="H21" s="9"/>
      <c r="I21" s="18"/>
      <c r="J21" s="17"/>
      <c r="K21" s="17"/>
      <c r="L21" s="19"/>
      <c r="M21" s="127"/>
      <c r="N21" s="128"/>
    </row>
    <row r="22" spans="1:14" s="2" customFormat="1" ht="24.75" customHeight="1" thickBot="1">
      <c r="A22" s="130"/>
      <c r="B22" s="61" t="s">
        <v>12</v>
      </c>
      <c r="C22" s="62">
        <f>SUM(C25+C28+C31+C34+C37+C40+C43+C46+C53+C50)</f>
        <v>2478001</v>
      </c>
      <c r="D22" s="63">
        <f>SUM(D25+D28+D31+D34+D37+D40+D43+D46+D50+D53)</f>
        <v>2262627.14</v>
      </c>
      <c r="E22" s="64">
        <f t="shared" si="0"/>
        <v>91.31</v>
      </c>
      <c r="G22" s="9"/>
      <c r="H22" s="9"/>
      <c r="I22" s="16"/>
      <c r="J22" s="16"/>
      <c r="K22" s="10"/>
      <c r="L22" s="8"/>
      <c r="M22" s="8"/>
      <c r="N22" s="8"/>
    </row>
    <row r="23" spans="1:14" s="2" customFormat="1" ht="24.75" customHeight="1">
      <c r="A23" s="49" t="s">
        <v>32</v>
      </c>
      <c r="B23" s="65" t="s">
        <v>15</v>
      </c>
      <c r="C23" s="66">
        <f>SUM(C24+C25)</f>
        <v>94882</v>
      </c>
      <c r="D23" s="67">
        <f>SUM(D24+D25)</f>
        <v>94265.55</v>
      </c>
      <c r="E23" s="103">
        <f t="shared" si="0"/>
        <v>99.35</v>
      </c>
      <c r="G23" s="9"/>
      <c r="H23" s="9"/>
      <c r="I23" s="16"/>
      <c r="J23" s="16"/>
      <c r="K23" s="10"/>
      <c r="L23" s="8"/>
      <c r="M23" s="8"/>
      <c r="N23" s="8"/>
    </row>
    <row r="24" spans="1:14" s="2" customFormat="1" ht="24.75" customHeight="1">
      <c r="A24" s="68"/>
      <c r="B24" s="69" t="s">
        <v>11</v>
      </c>
      <c r="C24" s="52">
        <v>0</v>
      </c>
      <c r="D24" s="53">
        <v>0</v>
      </c>
      <c r="E24" s="97">
        <v>0</v>
      </c>
      <c r="G24" s="9"/>
      <c r="H24" s="9"/>
      <c r="I24" s="16"/>
      <c r="J24" s="16"/>
      <c r="K24" s="10"/>
      <c r="L24" s="8"/>
      <c r="M24" s="8"/>
      <c r="N24" s="8"/>
    </row>
    <row r="25" spans="1:14" s="2" customFormat="1" ht="24.75" customHeight="1">
      <c r="A25" s="49"/>
      <c r="B25" s="69" t="s">
        <v>12</v>
      </c>
      <c r="C25" s="52">
        <v>94882</v>
      </c>
      <c r="D25" s="53">
        <v>94265.55</v>
      </c>
      <c r="E25" s="97">
        <f t="shared" si="0"/>
        <v>99.35</v>
      </c>
      <c r="G25" s="9"/>
      <c r="H25" s="9"/>
      <c r="I25" s="16"/>
      <c r="J25" s="16"/>
      <c r="K25" s="10"/>
      <c r="L25" s="8"/>
      <c r="M25" s="8"/>
      <c r="N25" s="8"/>
    </row>
    <row r="26" spans="1:14" s="2" customFormat="1" ht="24.75" customHeight="1">
      <c r="A26" s="49" t="s">
        <v>30</v>
      </c>
      <c r="B26" s="70" t="s">
        <v>17</v>
      </c>
      <c r="C26" s="71">
        <f>SUM(C27+C28)</f>
        <v>2407619</v>
      </c>
      <c r="D26" s="72">
        <f>SUM(D27+D28)</f>
        <v>2384194.31</v>
      </c>
      <c r="E26" s="110">
        <f t="shared" si="0"/>
        <v>99.03</v>
      </c>
      <c r="G26" s="9"/>
      <c r="H26" s="9"/>
      <c r="I26" s="11"/>
      <c r="J26" s="11"/>
      <c r="K26" s="10"/>
      <c r="L26" s="8"/>
      <c r="M26" s="8"/>
      <c r="N26" s="8"/>
    </row>
    <row r="27" spans="1:12" s="2" customFormat="1" ht="24.75" customHeight="1">
      <c r="A27" s="68"/>
      <c r="B27" s="69" t="s">
        <v>11</v>
      </c>
      <c r="C27" s="73">
        <v>500000</v>
      </c>
      <c r="D27" s="53">
        <v>477844.97</v>
      </c>
      <c r="E27" s="97">
        <f t="shared" si="0"/>
        <v>95.57</v>
      </c>
      <c r="G27" s="9"/>
      <c r="H27" s="9"/>
      <c r="I27" s="9"/>
      <c r="J27" s="13"/>
      <c r="K27" s="14"/>
      <c r="L27" s="14"/>
    </row>
    <row r="28" spans="1:11" s="2" customFormat="1" ht="24.75" customHeight="1">
      <c r="A28" s="49"/>
      <c r="B28" s="69" t="s">
        <v>12</v>
      </c>
      <c r="C28" s="73">
        <v>1907619</v>
      </c>
      <c r="D28" s="53">
        <v>1906349.34</v>
      </c>
      <c r="E28" s="97">
        <f t="shared" si="0"/>
        <v>99.93</v>
      </c>
      <c r="G28" s="9"/>
      <c r="H28" s="9"/>
      <c r="I28" s="11"/>
      <c r="J28" s="11">
        <f>SUM(J22:J23,J25)</f>
        <v>0</v>
      </c>
      <c r="K28" s="9"/>
    </row>
    <row r="29" spans="1:10" s="2" customFormat="1" ht="24.75" customHeight="1">
      <c r="A29" s="43" t="s">
        <v>31</v>
      </c>
      <c r="B29" s="74" t="s">
        <v>16</v>
      </c>
      <c r="C29" s="71">
        <f>SUM(C30+C31)</f>
        <v>623682</v>
      </c>
      <c r="D29" s="72">
        <f>SUM(D30+D31)</f>
        <v>452825.3</v>
      </c>
      <c r="E29" s="110">
        <f t="shared" si="0"/>
        <v>72.61</v>
      </c>
      <c r="H29" s="9"/>
      <c r="I29" s="11"/>
      <c r="J29" s="11">
        <f>SUM(J24)</f>
        <v>0</v>
      </c>
    </row>
    <row r="30" spans="1:5" s="2" customFormat="1" ht="24.75" customHeight="1">
      <c r="A30" s="68"/>
      <c r="B30" s="75" t="s">
        <v>11</v>
      </c>
      <c r="C30" s="52">
        <v>523682</v>
      </c>
      <c r="D30" s="53">
        <v>374325.3</v>
      </c>
      <c r="E30" s="97">
        <f t="shared" si="0"/>
        <v>71.48</v>
      </c>
    </row>
    <row r="31" spans="1:10" s="2" customFormat="1" ht="24.75" customHeight="1">
      <c r="A31" s="49"/>
      <c r="B31" s="69" t="s">
        <v>12</v>
      </c>
      <c r="C31" s="52">
        <v>100000</v>
      </c>
      <c r="D31" s="53">
        <v>78500</v>
      </c>
      <c r="E31" s="97">
        <f t="shared" si="0"/>
        <v>78.5</v>
      </c>
      <c r="I31" s="21"/>
      <c r="J31" s="20">
        <f>SUM(J14:J21)</f>
        <v>0</v>
      </c>
    </row>
    <row r="32" spans="1:10" s="2" customFormat="1" ht="24.75" customHeight="1">
      <c r="A32" s="50" t="s">
        <v>33</v>
      </c>
      <c r="B32" s="74" t="s">
        <v>13</v>
      </c>
      <c r="C32" s="71">
        <f>SUM(C33+C34)</f>
        <v>1281577</v>
      </c>
      <c r="D32" s="72">
        <f>SUM(D33+D34)</f>
        <v>796155.17</v>
      </c>
      <c r="E32" s="110">
        <f t="shared" si="0"/>
        <v>62.12</v>
      </c>
      <c r="H32" s="9"/>
      <c r="I32" s="21"/>
      <c r="J32" s="20">
        <f>SUM(J22:J25)</f>
        <v>0</v>
      </c>
    </row>
    <row r="33" spans="1:10" s="2" customFormat="1" ht="24.75" customHeight="1">
      <c r="A33" s="76"/>
      <c r="B33" s="75" t="s">
        <v>11</v>
      </c>
      <c r="C33" s="52">
        <v>1259577</v>
      </c>
      <c r="D33" s="53">
        <v>774195.17</v>
      </c>
      <c r="E33" s="97">
        <f t="shared" si="0"/>
        <v>61.46</v>
      </c>
      <c r="I33" s="22"/>
      <c r="J33" s="20">
        <f>SUM(J31:J32)</f>
        <v>0</v>
      </c>
    </row>
    <row r="34" spans="1:5" s="2" customFormat="1" ht="24.75" customHeight="1">
      <c r="A34" s="77"/>
      <c r="B34" s="69" t="s">
        <v>12</v>
      </c>
      <c r="C34" s="52">
        <v>22000</v>
      </c>
      <c r="D34" s="53">
        <v>21960</v>
      </c>
      <c r="E34" s="97">
        <f t="shared" si="0"/>
        <v>99.82</v>
      </c>
    </row>
    <row r="35" spans="1:5" s="2" customFormat="1" ht="24.75" customHeight="1">
      <c r="A35" s="50" t="s">
        <v>34</v>
      </c>
      <c r="B35" s="78" t="s">
        <v>44</v>
      </c>
      <c r="C35" s="71">
        <f>SUM(C36+C37)</f>
        <v>318500</v>
      </c>
      <c r="D35" s="72">
        <f>SUM(D36+D37)</f>
        <v>161552.25</v>
      </c>
      <c r="E35" s="110">
        <f t="shared" si="0"/>
        <v>50.72</v>
      </c>
    </row>
    <row r="36" spans="1:5" s="2" customFormat="1" ht="24.75" customHeight="1">
      <c r="A36" s="68"/>
      <c r="B36" s="75" t="s">
        <v>11</v>
      </c>
      <c r="C36" s="52">
        <v>100000</v>
      </c>
      <c r="D36" s="53">
        <v>0</v>
      </c>
      <c r="E36" s="97">
        <f t="shared" si="0"/>
        <v>0</v>
      </c>
    </row>
    <row r="37" spans="1:5" s="2" customFormat="1" ht="24.75" customHeight="1">
      <c r="A37" s="49"/>
      <c r="B37" s="69" t="s">
        <v>12</v>
      </c>
      <c r="C37" s="52">
        <v>218500</v>
      </c>
      <c r="D37" s="53">
        <v>161552.25</v>
      </c>
      <c r="E37" s="97">
        <f t="shared" si="0"/>
        <v>73.94</v>
      </c>
    </row>
    <row r="38" spans="1:5" s="2" customFormat="1" ht="24.75" customHeight="1">
      <c r="A38" s="49" t="s">
        <v>35</v>
      </c>
      <c r="B38" s="79" t="s">
        <v>45</v>
      </c>
      <c r="C38" s="71">
        <f>SUM(C39+C40)</f>
        <v>172000</v>
      </c>
      <c r="D38" s="72">
        <f>SUM(D39+D40)</f>
        <v>116440.88</v>
      </c>
      <c r="E38" s="110">
        <f t="shared" si="0"/>
        <v>67.7</v>
      </c>
    </row>
    <row r="39" spans="1:5" s="2" customFormat="1" ht="24.75" customHeight="1">
      <c r="A39" s="68"/>
      <c r="B39" s="75" t="s">
        <v>11</v>
      </c>
      <c r="C39" s="80">
        <v>172000</v>
      </c>
      <c r="D39" s="53">
        <v>116440.88</v>
      </c>
      <c r="E39" s="97">
        <f t="shared" si="0"/>
        <v>67.7</v>
      </c>
    </row>
    <row r="40" spans="1:5" s="2" customFormat="1" ht="24.75" customHeight="1">
      <c r="A40" s="43"/>
      <c r="B40" s="81" t="s">
        <v>12</v>
      </c>
      <c r="C40" s="82">
        <v>0</v>
      </c>
      <c r="D40" s="53">
        <v>0</v>
      </c>
      <c r="E40" s="97">
        <v>0</v>
      </c>
    </row>
    <row r="41" spans="1:5" s="2" customFormat="1" ht="24.75" customHeight="1">
      <c r="A41" s="50" t="s">
        <v>26</v>
      </c>
      <c r="B41" s="79" t="s">
        <v>46</v>
      </c>
      <c r="C41" s="83">
        <f>SUM(C42)</f>
        <v>91181</v>
      </c>
      <c r="D41" s="72">
        <f>SUM(D42+D43)</f>
        <v>70845.39</v>
      </c>
      <c r="E41" s="110">
        <f t="shared" si="0"/>
        <v>77.7</v>
      </c>
    </row>
    <row r="42" spans="1:5" s="2" customFormat="1" ht="24.75" customHeight="1">
      <c r="A42" s="68"/>
      <c r="B42" s="75" t="s">
        <v>11</v>
      </c>
      <c r="C42" s="52">
        <v>91181</v>
      </c>
      <c r="D42" s="53">
        <v>70845.39</v>
      </c>
      <c r="E42" s="97">
        <f t="shared" si="0"/>
        <v>77.7</v>
      </c>
    </row>
    <row r="43" spans="1:5" s="2" customFormat="1" ht="24.75" customHeight="1">
      <c r="A43" s="49"/>
      <c r="B43" s="69" t="s">
        <v>12</v>
      </c>
      <c r="C43" s="52">
        <v>0</v>
      </c>
      <c r="D43" s="53">
        <v>0</v>
      </c>
      <c r="E43" s="97">
        <v>0</v>
      </c>
    </row>
    <row r="44" spans="1:5" s="2" customFormat="1" ht="24.75" customHeight="1">
      <c r="A44" s="49" t="s">
        <v>27</v>
      </c>
      <c r="B44" s="84" t="s">
        <v>47</v>
      </c>
      <c r="C44" s="85">
        <f>SUM(C45+C46)</f>
        <v>100000</v>
      </c>
      <c r="D44" s="72">
        <f>SUM(D45+D46)</f>
        <v>99912.3</v>
      </c>
      <c r="E44" s="110">
        <f t="shared" si="0"/>
        <v>99.91</v>
      </c>
    </row>
    <row r="45" spans="1:5" s="2" customFormat="1" ht="24.75" customHeight="1">
      <c r="A45" s="54"/>
      <c r="B45" s="75" t="s">
        <v>11</v>
      </c>
      <c r="C45" s="52">
        <v>100000</v>
      </c>
      <c r="D45" s="53">
        <v>99912.3</v>
      </c>
      <c r="E45" s="97">
        <f t="shared" si="0"/>
        <v>99.91</v>
      </c>
    </row>
    <row r="46" spans="1:5" s="2" customFormat="1" ht="24.75" customHeight="1" thickBot="1">
      <c r="A46" s="111"/>
      <c r="B46" s="112" t="s">
        <v>12</v>
      </c>
      <c r="C46" s="106">
        <v>0</v>
      </c>
      <c r="D46" s="107">
        <v>0</v>
      </c>
      <c r="E46" s="108">
        <v>0</v>
      </c>
    </row>
    <row r="47" spans="1:5" s="2" customFormat="1" ht="12.75" thickBot="1">
      <c r="A47" s="114">
        <v>1</v>
      </c>
      <c r="B47" s="115">
        <v>2</v>
      </c>
      <c r="C47" s="116">
        <v>3</v>
      </c>
      <c r="D47" s="117">
        <v>4</v>
      </c>
      <c r="E47" s="118">
        <v>5</v>
      </c>
    </row>
    <row r="48" spans="1:5" s="2" customFormat="1" ht="24.75" customHeight="1">
      <c r="A48" s="49" t="s">
        <v>28</v>
      </c>
      <c r="B48" s="86" t="s">
        <v>2</v>
      </c>
      <c r="C48" s="113">
        <f>SUM(C49+C50)</f>
        <v>135000</v>
      </c>
      <c r="D48" s="67">
        <f>SUM(D49+D50)</f>
        <v>0</v>
      </c>
      <c r="E48" s="109">
        <f t="shared" si="0"/>
        <v>0</v>
      </c>
    </row>
    <row r="49" spans="1:5" s="2" customFormat="1" ht="24.75" customHeight="1">
      <c r="A49" s="68"/>
      <c r="B49" s="87" t="s">
        <v>11</v>
      </c>
      <c r="C49" s="52">
        <v>0</v>
      </c>
      <c r="D49" s="53">
        <v>0</v>
      </c>
      <c r="E49" s="97">
        <v>0</v>
      </c>
    </row>
    <row r="50" spans="1:5" s="2" customFormat="1" ht="24.75" customHeight="1">
      <c r="A50" s="49"/>
      <c r="B50" s="69" t="s">
        <v>12</v>
      </c>
      <c r="C50" s="52">
        <v>135000</v>
      </c>
      <c r="D50" s="53">
        <v>0</v>
      </c>
      <c r="E50" s="97">
        <f t="shared" si="0"/>
        <v>0</v>
      </c>
    </row>
    <row r="51" spans="1:5" s="2" customFormat="1" ht="24.75" customHeight="1">
      <c r="A51" s="88" t="s">
        <v>29</v>
      </c>
      <c r="B51" s="79" t="s">
        <v>48</v>
      </c>
      <c r="C51" s="71">
        <f>SUM(C52+C53)</f>
        <v>16096468</v>
      </c>
      <c r="D51" s="72">
        <f>SUM(D52+D53)</f>
        <v>5965023</v>
      </c>
      <c r="E51" s="110">
        <f t="shared" si="0"/>
        <v>37.06</v>
      </c>
    </row>
    <row r="52" spans="1:5" s="2" customFormat="1" ht="54" customHeight="1">
      <c r="A52" s="68"/>
      <c r="B52" s="87" t="s">
        <v>3</v>
      </c>
      <c r="C52" s="52">
        <v>16096468</v>
      </c>
      <c r="D52" s="53">
        <v>5965023</v>
      </c>
      <c r="E52" s="97">
        <f t="shared" si="0"/>
        <v>37.06</v>
      </c>
    </row>
    <row r="53" spans="1:5" s="2" customFormat="1" ht="24.75" customHeight="1" thickBot="1">
      <c r="A53" s="49"/>
      <c r="B53" s="69" t="s">
        <v>12</v>
      </c>
      <c r="C53" s="52">
        <v>0</v>
      </c>
      <c r="D53" s="55">
        <v>0</v>
      </c>
      <c r="E53" s="108">
        <v>0</v>
      </c>
    </row>
    <row r="54" spans="1:5" s="2" customFormat="1" ht="24.75" customHeight="1" thickBot="1">
      <c r="A54" s="47" t="s">
        <v>4</v>
      </c>
      <c r="B54" s="89" t="s">
        <v>5</v>
      </c>
      <c r="C54" s="90">
        <f>SUM(C55)</f>
        <v>0</v>
      </c>
      <c r="D54" s="91">
        <f>SUM(D55)</f>
        <v>14035347.48</v>
      </c>
      <c r="E54" s="92"/>
    </row>
    <row r="55" spans="1:5" s="2" customFormat="1" ht="24.75" customHeight="1" thickBot="1">
      <c r="A55" s="93" t="s">
        <v>32</v>
      </c>
      <c r="B55" s="94" t="s">
        <v>6</v>
      </c>
      <c r="C55" s="95">
        <v>0</v>
      </c>
      <c r="D55" s="121">
        <v>14035347.48</v>
      </c>
      <c r="E55" s="122"/>
    </row>
  </sheetData>
  <mergeCells count="9">
    <mergeCell ref="D55:E55"/>
    <mergeCell ref="A7:E7"/>
    <mergeCell ref="K20:L20"/>
    <mergeCell ref="M21:N21"/>
    <mergeCell ref="A21:A22"/>
    <mergeCell ref="A1:E1"/>
    <mergeCell ref="A2:E2"/>
    <mergeCell ref="A3:E3"/>
    <mergeCell ref="A4:E4"/>
  </mergeCells>
  <printOptions horizontalCentered="1"/>
  <pageMargins left="0.7874015748031497" right="0.3937007874015748" top="0.5905511811023623" bottom="0.1968503937007874" header="0.5118110236220472" footer="0.5118110236220472"/>
  <pageSetup horizontalDpi="1200" verticalDpi="1200" orientation="portrait" paperSize="9" scale="70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2008-04-16T06:06:33Z</dcterms:modified>
  <cp:category/>
  <cp:version/>
  <cp:contentType/>
  <cp:contentStatus/>
</cp:coreProperties>
</file>