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'Inwestycje'!$A$1:$M$87</definedName>
  </definedNames>
  <calcPr fullCalcOnLoad="1" fullPrecision="0"/>
</workbook>
</file>

<file path=xl/sharedStrings.xml><?xml version="1.0" encoding="utf-8"?>
<sst xmlns="http://schemas.openxmlformats.org/spreadsheetml/2006/main" count="197" uniqueCount="148">
  <si>
    <t>Wydz.OŚ</t>
  </si>
  <si>
    <t>Modernizacja Gminnego Targowiska w Policach przy ul.PCK</t>
  </si>
  <si>
    <t>DZIAŁ 921 - KULTURA I OCHRONA DZIEDZICTWA NARODOWEGO</t>
  </si>
  <si>
    <t>Podka-tegoria</t>
  </si>
  <si>
    <t>Planowane nakłady finansowe w 2007 roku</t>
  </si>
  <si>
    <t>Wykonanie                          (zł)</t>
  </si>
  <si>
    <t>Wykonanie               (%)</t>
  </si>
  <si>
    <t>6050</t>
  </si>
  <si>
    <t>Zwrot kosztów budowy przyłączy wody i gazu do działki nr 365 
przy ul. Brzoskwiniowej w Policach.</t>
  </si>
  <si>
    <t>344</t>
  </si>
  <si>
    <t>Wodociąg Drogoradz - Nowa Jasienica</t>
  </si>
  <si>
    <t>2A</t>
  </si>
  <si>
    <t>Przebudowa i rozbudowa sieci wodociągowej w Pilchowie</t>
  </si>
  <si>
    <t>60013</t>
  </si>
  <si>
    <t>Pomoc finansowa dla Województwa Zachodniopomorskiego 
na inwestycje drogowe</t>
  </si>
  <si>
    <t>60014</t>
  </si>
  <si>
    <t>Modernizacja ul. Kresowej w Policach</t>
  </si>
  <si>
    <t>Modernizacja ul.Wyszyńskiego w Policach</t>
  </si>
  <si>
    <t>5A</t>
  </si>
  <si>
    <t>Wydz. GKM</t>
  </si>
  <si>
    <t>Budowa ścieżek rowerowych Pilchowo - Bartoszewo - Tanowo (projekt)</t>
  </si>
  <si>
    <t>60016</t>
  </si>
  <si>
    <t>Modernizacja wiaduktu przy ul. Kuźnickiej w Policach (projekt)</t>
  </si>
  <si>
    <t>Modernizacja wiaduktu przy ul. Piotra i Pawła w Policach (projekt)</t>
  </si>
  <si>
    <t>Dotacja dla ZGKiM na remonty kapitalne dachów budynków administrowanych przez ZGKiM</t>
  </si>
  <si>
    <t>Dotacja dla ZGKiM na termorenowację budynków administrowanych przez ZGKiM</t>
  </si>
  <si>
    <t>Budowa budynków mieszkalno-usługowych przy ul. Bankowej 
w Policach</t>
  </si>
  <si>
    <t xml:space="preserve">Przebudowa budynku komunalnego przy ul. WOP 7 w Trzebieży </t>
  </si>
  <si>
    <t>Poprawa jakości obsługi inwestorów przez "INFRAPARK
POLICE SA"</t>
  </si>
  <si>
    <t>Wydz. DG</t>
  </si>
  <si>
    <t>Wykup gruntów</t>
  </si>
  <si>
    <t>18A</t>
  </si>
  <si>
    <t>Wykonanie klimatyzacji w pokoju 204 (UA) przy ul. Bankowej w Policach</t>
  </si>
  <si>
    <t>Zakup centrali telefonicznej dla Urzędu Gminy w Policach</t>
  </si>
  <si>
    <t>Wydz. OR</t>
  </si>
  <si>
    <t>Zakup kserokopiarki dla Wydziałów UG mających siedzibę w budynku przy ul. Bankowej 18 w Policach</t>
  </si>
  <si>
    <t>21B</t>
  </si>
  <si>
    <t>Wydz. OŚ</t>
  </si>
  <si>
    <t>21A</t>
  </si>
  <si>
    <t>Dofinansowanie zakupu wideorejestratora na potrzeby Komendy Powiatowej Policji w Policach</t>
  </si>
  <si>
    <t>Wydz. SO</t>
  </si>
  <si>
    <t>Modernizacja instalacji c.o. w budynku OSP w Policach</t>
  </si>
  <si>
    <t>23A</t>
  </si>
  <si>
    <t>Zakup motopomp dla OSP Trzebież i OSP Police</t>
  </si>
  <si>
    <t>23B</t>
  </si>
  <si>
    <t>Dofinansowanie zakupu dwóch drabin strażackich na potrzeby OSP Tanowo i OSP Police</t>
  </si>
  <si>
    <t>Monitoring miejsc zagrożonych przestępczością w Policach</t>
  </si>
  <si>
    <t>Przebudowa boisk przy SP 1 w Policach (projekt)</t>
  </si>
  <si>
    <t>Przebudowa boiska przy SP 3 w Policach</t>
  </si>
  <si>
    <t>27B</t>
  </si>
  <si>
    <t>Dotacja dla Szkoły Podstawowej w Trzebieży na zadanie: Przebudowa kotłowni olejowej na gazową w Szkole Filialnej w Niekłończycy.</t>
  </si>
  <si>
    <t>27A</t>
  </si>
  <si>
    <t>Dotacja dla Przedszkola Publicznego nr 11 w Policach na zadanie: Docieplenie dachu budynku w Przedszkolu Publicznym nr 11 w Policach</t>
  </si>
  <si>
    <t>PP11</t>
  </si>
  <si>
    <t>27E</t>
  </si>
  <si>
    <t>Dotacja dla Przedszkola Publicznego nr 1 w Policach na zadanie: Projekt techniczny na termomodernizację budynku Przedszkola Publicznego nr 1 w Policach</t>
  </si>
  <si>
    <t>PP1</t>
  </si>
  <si>
    <t>27F</t>
  </si>
  <si>
    <t>PP Tanowo</t>
  </si>
  <si>
    <t>27C</t>
  </si>
  <si>
    <t>G2</t>
  </si>
  <si>
    <t>27G</t>
  </si>
  <si>
    <t>SP1</t>
  </si>
  <si>
    <t>27H</t>
  </si>
  <si>
    <t>SP3</t>
  </si>
  <si>
    <t>27I</t>
  </si>
  <si>
    <t>SP8</t>
  </si>
  <si>
    <t>27J</t>
  </si>
  <si>
    <t>27K</t>
  </si>
  <si>
    <t>Dotacja dla Gimnazjum nr 2 w Policach na zadanie: Zakup i instalacja systemu monitoringu w Gimnazjum nr 2 w Policach</t>
  </si>
  <si>
    <t>27L</t>
  </si>
  <si>
    <t>Dotacja dla Gimnazjum nr 3 w Policach na zadanie: Zakup i instalacja systemu monitoringu w Gimnazjum nr 3 w Policach</t>
  </si>
  <si>
    <t>G3</t>
  </si>
  <si>
    <t>Uzbrojenie terenu nowego osiedla przy ul. Piłsudskiego w Policach (wodociąg i kanalizacja deszczowa w ul. Brzoskwiniowej)</t>
  </si>
  <si>
    <t>Kanalizacja sanitarna w ul. Warszewskiej w Pilchowie</t>
  </si>
  <si>
    <t>30A</t>
  </si>
  <si>
    <t>Przebudowa rurociągu na cieku melioracyjnym "Grzybnica" na odcinku ul.Piłsudskiego-ul.Kochanowskiego w Policach</t>
  </si>
  <si>
    <t>31A</t>
  </si>
  <si>
    <t>Dotacja dla ZOiSOK-Modernizacja węzła kompostowania w ZOiSOK</t>
  </si>
  <si>
    <t>ZOiSOK</t>
  </si>
  <si>
    <t>31B</t>
  </si>
  <si>
    <t>Przebudowa Parku "Staromiejskiego" w Policach</t>
  </si>
  <si>
    <t>Partycypacja w budowie sieci wodociągowej w Tanowie
(dz. nr 57/1)</t>
  </si>
  <si>
    <t>Partycypacja w budowie sieci wodociągowej w Przęsocinie 
(dz. nr 315)</t>
  </si>
  <si>
    <t>Partycypacja w budowie sieci wodociągowej w Dębostrowie 
(dz.nr 213/6,213/10,213/12)</t>
  </si>
  <si>
    <t xml:space="preserve">Partycypacja w budowie sieci wodociągowej w Trzeszczynie 
(dz. nr 339/4)                                     </t>
  </si>
  <si>
    <t xml:space="preserve">Partycypacja w budowie sieci wodociągowej w Pilchowie 
(dz.nr 527) </t>
  </si>
  <si>
    <t>Partycypacja w budowie sieci wodociągowej w Tanowie 
(dz. nr 434/13)</t>
  </si>
  <si>
    <t xml:space="preserve">Partycypacja w budowie sieci wodociągowej w Trzebieży 
(dz. nr 517/1)                                           </t>
  </si>
  <si>
    <t>Partycypacja w budowie sieci wodociągowej w Przęsocinie 
(dz. nr 41/2)</t>
  </si>
  <si>
    <t>Partycypacja w budowie sieci wodociągowej w Pilchowie 
(dz. nr 519,522/1,522/2,522/3)</t>
  </si>
  <si>
    <t>Partycypacja w budowie kanalizacji sanitarnej w Pilchowie 
(dz. nr 519,522/1,522/2,522/3)</t>
  </si>
  <si>
    <t>Częściowy zwrot kosztów na modernizację ogrzewania 
w budynkach</t>
  </si>
  <si>
    <t xml:space="preserve">Dotacja dla jednostki samorządu terytorialnego - Zakup ciężkiego samochodu ratowniczo - gaśniczego </t>
  </si>
  <si>
    <t>Dodatkowe punkty oświetleniowe w gminie Police</t>
  </si>
  <si>
    <t xml:space="preserve">Rozbudowa cmentarza komunalnego w Policach                                                                 </t>
  </si>
  <si>
    <t>Budowa świetlicy wiejskiej w Trzeszczynie</t>
  </si>
  <si>
    <t>49A</t>
  </si>
  <si>
    <t>Przebudowa klubu Rady Sołeckiej w Tatyni (projekt)</t>
  </si>
  <si>
    <t>49B</t>
  </si>
  <si>
    <t>Dotacja dla Miejskiego Ośrodka Kultury na zadanie: Zakup fortepianu elektrycznego z siedziskiem dla Ogniska Muzycznego działającego przy Filii Miejskiego Ośrodka Kultury w Trzebieży</t>
  </si>
  <si>
    <t>MOK</t>
  </si>
  <si>
    <t>Budowa zintegrowanego systemu informacji turystycznej 
w Województwie Zachodniopomorskim</t>
  </si>
  <si>
    <t>Budowa ciągu pieszego pomiędzy ul. Długosza i ul. Piłsudskiego 
w Policach - ogrodzenie</t>
  </si>
  <si>
    <t>Podwyższenie udziału własnego w Powiatowym Banku Spółdzielczym 
w Policach</t>
  </si>
  <si>
    <t>Zakup samochodu dla Urzędu Gminy w Policach do celów związanych 
z kontrolą środowiska i do załatwiania wniosków mieszkańców</t>
  </si>
  <si>
    <t>Dotacja dla Szkoły Podstawowej nr 1 w Policach na zadnie: Zakup 
i instalacja systemu monitoringu w Szkole Podstawowej nr 1 w Policach</t>
  </si>
  <si>
    <t>Dotacja dla Szkoły Podstawowej nr 3 w Policach na zadanie: Zakup 
i instalacja systemu monitoringu w Szkole Podstawowej nr 3 w Policach</t>
  </si>
  <si>
    <t>Dotacja dla Szkoły Podstawowej nr 8 w Policach na zadanie: Zakup 
i instalacja systemu monitoringu w Szkole Podstawowej nr 8 w Policach</t>
  </si>
  <si>
    <t>Dotacja dla Gimnazjum nr 2 w Policach na zadanie: Zakup serwera 
dla Gimnazjum nr 2 w Policach</t>
  </si>
  <si>
    <t>Dotacja dla Przedszkola Publicznego w Tanowie na zadanie: Projekt techniczny na termomodernizację budynku Przedszkola Publicznego 
w Tanowie</t>
  </si>
  <si>
    <t>7.1. Realizacja inwestycji w 2007 roku - część tabelaryczna.</t>
  </si>
  <si>
    <t>Dotacja dla Szkoły Podstawowej w Tanowie na zadanie: Zakup 
i instalacja systemu monitoringu w Szkole Podstawowej w Tanowie</t>
  </si>
  <si>
    <t>RAZEM</t>
  </si>
  <si>
    <t>Wydz.PI</t>
  </si>
  <si>
    <t>Dotacja dla ZGKiM na wykonanie instalacji gazowej w budynkach mieszkalnych administrowanych przez ZGKiM</t>
  </si>
  <si>
    <t>Komputeryzacja Urzędu Gminy i inne zakupy inwestycyjne</t>
  </si>
  <si>
    <t>Przebudowa remizy OSP w Trzebieży</t>
  </si>
  <si>
    <t>Przebudowa kompleksu boisk przy SP 6 w Policach-Jasienicy</t>
  </si>
  <si>
    <t>SP Trzebież</t>
  </si>
  <si>
    <t>L.p.</t>
  </si>
  <si>
    <t>Roz-dział</t>
  </si>
  <si>
    <t>Para-graf</t>
  </si>
  <si>
    <t>Nazwa zadania inwestycyjnego</t>
  </si>
  <si>
    <t>Okres realizacji</t>
  </si>
  <si>
    <t>Podmiot wykonujący</t>
  </si>
  <si>
    <t>BUDŻET</t>
  </si>
  <si>
    <t>GFOŚiGW</t>
  </si>
  <si>
    <t>DZIAŁ 400 - WYTWARZANIE I ZAOPATRYWANIE W  ENERGIĘ ELEKTRYCZNĄ , GAZ I WODĘ</t>
  </si>
  <si>
    <t>Wydz.TI</t>
  </si>
  <si>
    <t>DZIAŁ 600 - TRANSPORT I ŁĄCZNOŚĆ</t>
  </si>
  <si>
    <t>Wydz.GKM</t>
  </si>
  <si>
    <t>DZIAŁ 630 - TURYSTYKA</t>
  </si>
  <si>
    <t>Wydz.GG</t>
  </si>
  <si>
    <t>DZIAŁ 700 - GOSPODARKA MIESZKANIOWA</t>
  </si>
  <si>
    <t>ZGKiM</t>
  </si>
  <si>
    <t>DZIAŁ 710 - DZIAŁALNOŚĆ USŁUGOWA</t>
  </si>
  <si>
    <t>Wydz.DG</t>
  </si>
  <si>
    <t>DZIAŁ 750 - ADMINISTRACJA PUBLICZNA</t>
  </si>
  <si>
    <t>Wydz.OR</t>
  </si>
  <si>
    <t>DZIAŁ 754 - BEZPIECZEŃSTWO PUBLICZNE I OCHRONA PRZECIWPOŻAROWA</t>
  </si>
  <si>
    <t>Wydz.SO</t>
  </si>
  <si>
    <t>DZIAŁ 801 - OŚWIATA I WYCHOWANIE</t>
  </si>
  <si>
    <t>Wydz. TI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</si>
  <si>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</si>
  <si>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</si>
  <si>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 xml:space="preserve">Rozwój infrastruktury Polickiego Parku Przemysłowego na terenach restrukturyzowanych Z.Ch.Police S.A. - INFRAPARK Police SA </t>
  </si>
  <si>
    <t>SP Tanowo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</si>
</sst>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0"/>
    </font>
    <font>
      <sz val="10"/>
      <color indexed="14"/>
      <name val="Arial CE"/>
      <family val="0"/>
    </font>
    <font>
      <sz val="10"/>
      <color indexed="39"/>
      <name val="Arial CE"/>
      <family val="0"/>
    </font>
    <font>
      <b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8">
      <alignment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9" fillId="0" borderId="0" xfId="18" applyFont="1">
      <alignment/>
      <protection/>
    </xf>
    <xf numFmtId="0" fontId="4" fillId="2" borderId="2" xfId="18" applyFont="1" applyFill="1" applyBorder="1" applyAlignment="1">
      <alignment horizontal="center" vertical="center" wrapText="1"/>
      <protection/>
    </xf>
    <xf numFmtId="0" fontId="4" fillId="2" borderId="3" xfId="18" applyNumberFormat="1" applyFont="1" applyFill="1" applyBorder="1" applyAlignment="1">
      <alignment horizontal="center" vertical="center" wrapText="1"/>
      <protection/>
    </xf>
    <xf numFmtId="49" fontId="4" fillId="2" borderId="3" xfId="18" applyNumberFormat="1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0" fontId="14" fillId="0" borderId="0" xfId="18" applyFont="1">
      <alignment/>
      <protection/>
    </xf>
    <xf numFmtId="3" fontId="1" fillId="3" borderId="5" xfId="18" applyNumberFormat="1" applyFont="1" applyFill="1" applyBorder="1" applyAlignment="1">
      <alignment horizontal="center" vertical="center" wrapText="1"/>
      <protection/>
    </xf>
    <xf numFmtId="4" fontId="1" fillId="3" borderId="5" xfId="18" applyNumberFormat="1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2" borderId="6" xfId="18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horizontal="center" vertical="center" wrapText="1"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3" fontId="4" fillId="2" borderId="3" xfId="18" applyNumberFormat="1" applyFont="1" applyFill="1" applyBorder="1" applyAlignment="1">
      <alignment horizontal="center" vertical="center" wrapText="1"/>
      <protection/>
    </xf>
    <xf numFmtId="0" fontId="13" fillId="0" borderId="0" xfId="18" applyFont="1">
      <alignment/>
      <protection/>
    </xf>
    <xf numFmtId="0" fontId="4" fillId="2" borderId="3" xfId="18" applyFont="1" applyFill="1" applyBorder="1" applyAlignment="1">
      <alignment vertical="center" wrapText="1"/>
      <protection/>
    </xf>
    <xf numFmtId="0" fontId="4" fillId="2" borderId="8" xfId="18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vertical="center" wrapText="1"/>
      <protection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2" borderId="9" xfId="18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4" fillId="2" borderId="4" xfId="18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5" fillId="0" borderId="0" xfId="18" applyFont="1">
      <alignment/>
      <protection/>
    </xf>
    <xf numFmtId="0" fontId="4" fillId="2" borderId="4" xfId="18" applyFont="1" applyFill="1" applyBorder="1" applyAlignment="1">
      <alignment vertical="center" wrapText="1"/>
      <protection/>
    </xf>
    <xf numFmtId="0" fontId="12" fillId="0" borderId="0" xfId="18" applyFont="1">
      <alignment/>
      <protection/>
    </xf>
    <xf numFmtId="0" fontId="4" fillId="3" borderId="6" xfId="18" applyFont="1" applyFill="1" applyBorder="1" applyAlignment="1">
      <alignment horizontal="center" vertical="center" wrapText="1"/>
      <protection/>
    </xf>
    <xf numFmtId="3" fontId="4" fillId="3" borderId="4" xfId="18" applyNumberFormat="1" applyFont="1" applyFill="1" applyBorder="1" applyAlignment="1">
      <alignment horizontal="center" vertical="center" wrapText="1"/>
      <protection/>
    </xf>
    <xf numFmtId="0" fontId="4" fillId="3" borderId="1" xfId="18" applyFont="1" applyFill="1" applyBorder="1" applyAlignment="1">
      <alignment horizontal="center" vertical="center" wrapText="1"/>
      <protection/>
    </xf>
    <xf numFmtId="0" fontId="4" fillId="2" borderId="11" xfId="18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1" xfId="18" applyFont="1" applyFill="1" applyBorder="1" applyAlignment="1">
      <alignment horizontal="center" vertical="center"/>
      <protection/>
    </xf>
    <xf numFmtId="0" fontId="4" fillId="2" borderId="8" xfId="18" applyFont="1" applyFill="1" applyBorder="1" applyAlignment="1">
      <alignment horizontal="center" vertical="center"/>
      <protection/>
    </xf>
    <xf numFmtId="0" fontId="16" fillId="2" borderId="0" xfId="18" applyFont="1" applyFill="1" applyAlignment="1">
      <alignment/>
      <protection/>
    </xf>
    <xf numFmtId="0" fontId="14" fillId="2" borderId="0" xfId="18" applyFont="1" applyFill="1" applyAlignment="1">
      <alignment/>
      <protection/>
    </xf>
    <xf numFmtId="0" fontId="4" fillId="2" borderId="0" xfId="18" applyFont="1" applyFill="1" applyAlignment="1">
      <alignment/>
      <protection/>
    </xf>
    <xf numFmtId="0" fontId="15" fillId="2" borderId="0" xfId="18" applyFont="1" applyFill="1" applyAlignment="1">
      <alignment/>
      <protection/>
    </xf>
    <xf numFmtId="0" fontId="14" fillId="0" borderId="0" xfId="18" applyFont="1">
      <alignment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3" fontId="4" fillId="3" borderId="11" xfId="18" applyNumberFormat="1" applyFont="1" applyFill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16" fillId="0" borderId="0" xfId="18" applyFont="1">
      <alignment/>
      <protection/>
    </xf>
    <xf numFmtId="0" fontId="4" fillId="2" borderId="8" xfId="18" applyFont="1" applyFill="1" applyBorder="1" applyAlignment="1">
      <alignment horizontal="center" vertical="center" wrapText="1"/>
      <protection/>
    </xf>
    <xf numFmtId="0" fontId="4" fillId="2" borderId="4" xfId="18" applyNumberFormat="1" applyFont="1" applyFill="1" applyBorder="1" applyAlignment="1">
      <alignment horizontal="center" vertical="center" wrapText="1"/>
      <protection/>
    </xf>
    <xf numFmtId="0" fontId="13" fillId="0" borderId="0" xfId="18" applyFont="1">
      <alignment/>
      <protection/>
    </xf>
    <xf numFmtId="0" fontId="17" fillId="0" borderId="0" xfId="18" applyFont="1">
      <alignment/>
      <protection/>
    </xf>
    <xf numFmtId="3" fontId="4" fillId="0" borderId="4" xfId="18" applyNumberFormat="1" applyFont="1" applyFill="1" applyBorder="1" applyAlignment="1">
      <alignment horizontal="center" vertical="center" wrapText="1"/>
      <protection/>
    </xf>
    <xf numFmtId="0" fontId="4" fillId="2" borderId="8" xfId="18" applyFont="1" applyFill="1" applyBorder="1" applyAlignment="1">
      <alignment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3" fontId="1" fillId="3" borderId="8" xfId="18" applyNumberFormat="1" applyFont="1" applyFill="1" applyBorder="1" applyAlignment="1">
      <alignment horizontal="center" vertical="center" wrapText="1"/>
      <protection/>
    </xf>
    <xf numFmtId="0" fontId="4" fillId="2" borderId="8" xfId="18" applyFont="1" applyFill="1" applyBorder="1" applyAlignment="1">
      <alignment vertical="center" wrapText="1"/>
      <protection/>
    </xf>
    <xf numFmtId="0" fontId="4" fillId="2" borderId="11" xfId="18" applyFont="1" applyFill="1" applyBorder="1" applyAlignment="1">
      <alignment vertical="center" wrapText="1"/>
      <protection/>
    </xf>
    <xf numFmtId="3" fontId="4" fillId="2" borderId="11" xfId="18" applyNumberFormat="1" applyFont="1" applyFill="1" applyBorder="1" applyAlignment="1">
      <alignment horizontal="center" vertical="center" wrapText="1"/>
      <protection/>
    </xf>
    <xf numFmtId="0" fontId="4" fillId="2" borderId="11" xfId="18" applyNumberFormat="1" applyFont="1" applyFill="1" applyBorder="1" applyAlignment="1">
      <alignment horizontal="center" vertical="center" wrapText="1"/>
      <protection/>
    </xf>
    <xf numFmtId="2" fontId="1" fillId="0" borderId="12" xfId="18" applyNumberFormat="1" applyFont="1" applyBorder="1" applyAlignment="1">
      <alignment horizontal="center" vertical="center"/>
      <protection/>
    </xf>
    <xf numFmtId="49" fontId="4" fillId="2" borderId="13" xfId="18" applyNumberFormat="1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horizontal="left" vertical="center" wrapText="1"/>
      <protection/>
    </xf>
    <xf numFmtId="4" fontId="8" fillId="2" borderId="9" xfId="18" applyNumberFormat="1" applyFont="1" applyFill="1" applyBorder="1" applyAlignment="1">
      <alignment horizontal="center" vertical="center" wrapText="1"/>
      <protection/>
    </xf>
    <xf numFmtId="2" fontId="4" fillId="0" borderId="14" xfId="18" applyNumberFormat="1" applyFont="1" applyBorder="1" applyAlignment="1">
      <alignment horizontal="center" vertical="center"/>
      <protection/>
    </xf>
    <xf numFmtId="2" fontId="4" fillId="0" borderId="15" xfId="18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8" fillId="2" borderId="7" xfId="18" applyNumberFormat="1" applyFont="1" applyFill="1" applyBorder="1" applyAlignment="1">
      <alignment horizontal="center" vertical="center" wrapText="1"/>
      <protection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8" fillId="2" borderId="17" xfId="18" applyNumberFormat="1" applyFont="1" applyFill="1" applyBorder="1" applyAlignment="1">
      <alignment horizontal="center" vertical="center" wrapText="1"/>
      <protection/>
    </xf>
    <xf numFmtId="4" fontId="8" fillId="2" borderId="18" xfId="18" applyNumberFormat="1" applyFont="1" applyFill="1" applyBorder="1" applyAlignment="1">
      <alignment horizontal="center" vertical="center" wrapText="1"/>
      <protection/>
    </xf>
    <xf numFmtId="0" fontId="4" fillId="2" borderId="19" xfId="18" applyFont="1" applyFill="1" applyBorder="1" applyAlignment="1">
      <alignment horizontal="center" vertical="center" wrapText="1"/>
      <protection/>
    </xf>
    <xf numFmtId="4" fontId="8" fillId="2" borderId="19" xfId="18" applyNumberFormat="1" applyFont="1" applyFill="1" applyBorder="1" applyAlignment="1">
      <alignment horizontal="center" vertical="center" wrapText="1"/>
      <protection/>
    </xf>
    <xf numFmtId="2" fontId="4" fillId="0" borderId="20" xfId="18" applyNumberFormat="1" applyFont="1" applyBorder="1" applyAlignment="1">
      <alignment horizontal="center" vertical="center"/>
      <protection/>
    </xf>
    <xf numFmtId="0" fontId="4" fillId="3" borderId="6" xfId="18" applyFont="1" applyFill="1" applyBorder="1" applyAlignment="1">
      <alignment horizontal="center" vertical="center" wrapText="1"/>
      <protection/>
    </xf>
    <xf numFmtId="3" fontId="4" fillId="3" borderId="4" xfId="18" applyNumberFormat="1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4" fontId="8" fillId="3" borderId="9" xfId="18" applyNumberFormat="1" applyFont="1" applyFill="1" applyBorder="1" applyAlignment="1">
      <alignment horizontal="center" vertical="center" wrapText="1"/>
      <protection/>
    </xf>
    <xf numFmtId="0" fontId="4" fillId="3" borderId="1" xfId="18" applyFont="1" applyFill="1" applyBorder="1" applyAlignment="1">
      <alignment horizontal="center" vertical="center" wrapText="1"/>
      <protection/>
    </xf>
    <xf numFmtId="0" fontId="4" fillId="2" borderId="18" xfId="18" applyFont="1" applyFill="1" applyBorder="1" applyAlignment="1">
      <alignment horizontal="center" vertical="center" wrapText="1"/>
      <protection/>
    </xf>
    <xf numFmtId="3" fontId="4" fillId="3" borderId="8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4" fontId="8" fillId="3" borderId="21" xfId="18" applyNumberFormat="1" applyFont="1" applyFill="1" applyBorder="1" applyAlignment="1">
      <alignment horizontal="center" vertical="center" wrapText="1"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0" fontId="4" fillId="2" borderId="11" xfId="18" applyFont="1" applyFill="1" applyBorder="1" applyAlignment="1">
      <alignment horizontal="center" vertical="center" wrapText="1"/>
      <protection/>
    </xf>
    <xf numFmtId="49" fontId="4" fillId="2" borderId="22" xfId="18" applyNumberFormat="1" applyFont="1" applyFill="1" applyBorder="1" applyAlignment="1">
      <alignment horizontal="center" vertical="center" wrapText="1"/>
      <protection/>
    </xf>
    <xf numFmtId="0" fontId="4" fillId="2" borderId="11" xfId="18" applyFont="1" applyFill="1" applyBorder="1" applyAlignment="1">
      <alignment vertical="center" wrapText="1"/>
      <protection/>
    </xf>
    <xf numFmtId="0" fontId="4" fillId="2" borderId="19" xfId="18" applyFont="1" applyFill="1" applyBorder="1" applyAlignment="1">
      <alignment horizontal="center" vertical="center" wrapText="1"/>
      <protection/>
    </xf>
    <xf numFmtId="3" fontId="4" fillId="3" borderId="11" xfId="18" applyNumberFormat="1" applyFont="1" applyFill="1" applyBorder="1" applyAlignment="1">
      <alignment horizontal="center" vertical="center" wrapText="1"/>
      <protection/>
    </xf>
    <xf numFmtId="3" fontId="4" fillId="2" borderId="11" xfId="18" applyNumberFormat="1" applyFont="1" applyFill="1" applyBorder="1" applyAlignment="1">
      <alignment horizontal="center" vertical="center" wrapText="1"/>
      <protection/>
    </xf>
    <xf numFmtId="4" fontId="8" fillId="3" borderId="23" xfId="18" applyNumberFormat="1" applyFont="1" applyFill="1" applyBorder="1" applyAlignment="1">
      <alignment horizontal="center" vertical="center" wrapText="1"/>
      <protection/>
    </xf>
    <xf numFmtId="0" fontId="4" fillId="2" borderId="18" xfId="18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horizontal="center" vertical="center"/>
      <protection/>
    </xf>
    <xf numFmtId="0" fontId="4" fillId="2" borderId="11" xfId="18" applyFont="1" applyFill="1" applyBorder="1" applyAlignment="1">
      <alignment horizontal="center" vertical="center"/>
      <protection/>
    </xf>
    <xf numFmtId="0" fontId="4" fillId="2" borderId="9" xfId="18" applyNumberFormat="1" applyFont="1" applyFill="1" applyBorder="1" applyAlignment="1">
      <alignment horizontal="center" vertical="center" wrapText="1"/>
      <protection/>
    </xf>
    <xf numFmtId="0" fontId="8" fillId="2" borderId="9" xfId="0" applyFont="1" applyFill="1" applyBorder="1" applyAlignment="1">
      <alignment vertical="center" wrapText="1"/>
    </xf>
    <xf numFmtId="0" fontId="4" fillId="2" borderId="9" xfId="18" applyFont="1" applyFill="1" applyBorder="1" applyAlignment="1">
      <alignment horizontal="center" vertical="center" wrapText="1"/>
      <protection/>
    </xf>
    <xf numFmtId="0" fontId="4" fillId="3" borderId="24" xfId="18" applyFont="1" applyFill="1" applyBorder="1" applyAlignment="1">
      <alignment horizontal="center" vertical="center" wrapText="1"/>
      <protection/>
    </xf>
    <xf numFmtId="0" fontId="4" fillId="2" borderId="16" xfId="18" applyFont="1" applyFill="1" applyBorder="1" applyAlignment="1">
      <alignment horizontal="center" vertical="center" wrapText="1"/>
      <protection/>
    </xf>
    <xf numFmtId="0" fontId="4" fillId="2" borderId="17" xfId="18" applyNumberFormat="1" applyFont="1" applyFill="1" applyBorder="1" applyAlignment="1">
      <alignment horizontal="center" vertical="center" wrapText="1"/>
      <protection/>
    </xf>
    <xf numFmtId="0" fontId="8" fillId="2" borderId="17" xfId="0" applyFont="1" applyFill="1" applyBorder="1" applyAlignment="1">
      <alignment vertical="center" wrapText="1"/>
    </xf>
    <xf numFmtId="0" fontId="4" fillId="2" borderId="17" xfId="18" applyFont="1" applyFill="1" applyBorder="1" applyAlignment="1">
      <alignment horizontal="center" vertical="center" wrapText="1"/>
      <protection/>
    </xf>
    <xf numFmtId="3" fontId="4" fillId="3" borderId="16" xfId="18" applyNumberFormat="1" applyFont="1" applyFill="1" applyBorder="1" applyAlignment="1">
      <alignment horizontal="center" vertical="center" wrapText="1"/>
      <protection/>
    </xf>
    <xf numFmtId="0" fontId="8" fillId="2" borderId="11" xfId="0" applyFont="1" applyFill="1" applyBorder="1" applyAlignment="1">
      <alignment vertical="center" wrapText="1"/>
    </xf>
    <xf numFmtId="4" fontId="8" fillId="2" borderId="11" xfId="18" applyNumberFormat="1" applyFont="1" applyFill="1" applyBorder="1" applyAlignment="1">
      <alignment horizontal="center" vertical="center" wrapText="1"/>
      <protection/>
    </xf>
    <xf numFmtId="0" fontId="4" fillId="2" borderId="25" xfId="18" applyFont="1" applyFill="1" applyBorder="1" applyAlignment="1">
      <alignment horizontal="center" vertical="center" wrapText="1"/>
      <protection/>
    </xf>
    <xf numFmtId="0" fontId="4" fillId="2" borderId="25" xfId="18" applyNumberFormat="1" applyFont="1" applyFill="1" applyBorder="1" applyAlignment="1">
      <alignment horizontal="center" vertical="center" wrapText="1"/>
      <protection/>
    </xf>
    <xf numFmtId="2" fontId="4" fillId="0" borderId="26" xfId="18" applyNumberFormat="1" applyFont="1" applyBorder="1" applyAlignment="1">
      <alignment horizontal="center" vertical="center"/>
      <protection/>
    </xf>
    <xf numFmtId="0" fontId="8" fillId="2" borderId="4" xfId="0" applyFont="1" applyFill="1" applyBorder="1" applyAlignment="1">
      <alignment vertical="center" wrapText="1"/>
    </xf>
    <xf numFmtId="4" fontId="8" fillId="2" borderId="4" xfId="18" applyNumberFormat="1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8" xfId="18" applyNumberFormat="1" applyFont="1" applyFill="1" applyBorder="1" applyAlignment="1">
      <alignment horizontal="center" vertical="center"/>
      <protection/>
    </xf>
    <xf numFmtId="3" fontId="4" fillId="2" borderId="27" xfId="18" applyNumberFormat="1" applyFont="1" applyFill="1" applyBorder="1" applyAlignment="1">
      <alignment horizontal="center" vertical="center" wrapText="1"/>
      <protection/>
    </xf>
    <xf numFmtId="3" fontId="4" fillId="2" borderId="4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4" fillId="0" borderId="6" xfId="18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4" fillId="0" borderId="4" xfId="18" applyNumberFormat="1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7" xfId="18" applyNumberFormat="1" applyFont="1" applyFill="1" applyBorder="1" applyAlignment="1">
      <alignment horizontal="center" vertical="center" wrapText="1"/>
      <protection/>
    </xf>
    <xf numFmtId="4" fontId="8" fillId="0" borderId="9" xfId="0" applyNumberFormat="1" applyFont="1" applyFill="1" applyBorder="1" applyAlignment="1">
      <alignment horizontal="center" vertical="center"/>
    </xf>
    <xf numFmtId="2" fontId="4" fillId="0" borderId="14" xfId="18" applyNumberFormat="1" applyFont="1" applyFill="1" applyBorder="1" applyAlignment="1">
      <alignment horizontal="center" vertical="center"/>
      <protection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28" xfId="18" applyNumberFormat="1" applyFont="1" applyFill="1" applyBorder="1" applyAlignment="1">
      <alignment horizontal="center" vertical="center" wrapText="1"/>
      <protection/>
    </xf>
    <xf numFmtId="4" fontId="8" fillId="2" borderId="19" xfId="0" applyNumberFormat="1" applyFont="1" applyFill="1" applyBorder="1" applyAlignment="1">
      <alignment horizontal="center" vertical="center"/>
    </xf>
    <xf numFmtId="0" fontId="4" fillId="2" borderId="29" xfId="18" applyFont="1" applyFill="1" applyBorder="1" applyAlignment="1">
      <alignment horizontal="center" vertical="center" wrapText="1"/>
      <protection/>
    </xf>
    <xf numFmtId="0" fontId="4" fillId="2" borderId="25" xfId="18" applyFont="1" applyFill="1" applyBorder="1" applyAlignment="1">
      <alignment vertical="center" wrapText="1"/>
      <protection/>
    </xf>
    <xf numFmtId="0" fontId="4" fillId="2" borderId="30" xfId="18" applyFont="1" applyFill="1" applyBorder="1" applyAlignment="1">
      <alignment horizontal="center" vertical="center" wrapText="1"/>
      <protection/>
    </xf>
    <xf numFmtId="3" fontId="4" fillId="2" borderId="25" xfId="18" applyNumberFormat="1" applyFont="1" applyFill="1" applyBorder="1" applyAlignment="1">
      <alignment horizontal="center" vertical="center" wrapText="1"/>
      <protection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31" xfId="18" applyNumberFormat="1" applyFont="1" applyFill="1" applyBorder="1" applyAlignment="1">
      <alignment horizontal="center" vertical="center" wrapText="1"/>
      <protection/>
    </xf>
    <xf numFmtId="4" fontId="8" fillId="2" borderId="30" xfId="0" applyNumberFormat="1" applyFont="1" applyFill="1" applyBorder="1" applyAlignment="1">
      <alignment horizontal="center" vertical="center"/>
    </xf>
    <xf numFmtId="0" fontId="4" fillId="2" borderId="32" xfId="18" applyFont="1" applyFill="1" applyBorder="1" applyAlignment="1">
      <alignment horizontal="center"/>
      <protection/>
    </xf>
    <xf numFmtId="0" fontId="1" fillId="2" borderId="33" xfId="18" applyFont="1" applyFill="1" applyBorder="1" applyAlignment="1">
      <alignment horizontal="center"/>
      <protection/>
    </xf>
    <xf numFmtId="0" fontId="1" fillId="2" borderId="33" xfId="18" applyFont="1" applyFill="1" applyBorder="1" applyAlignment="1">
      <alignment horizontal="left" vertical="center" wrapText="1"/>
      <protection/>
    </xf>
    <xf numFmtId="0" fontId="4" fillId="2" borderId="33" xfId="18" applyFont="1" applyFill="1" applyBorder="1" applyAlignment="1">
      <alignment horizontal="center" vertical="center"/>
      <protection/>
    </xf>
    <xf numFmtId="0" fontId="1" fillId="2" borderId="33" xfId="18" applyFont="1" applyFill="1" applyBorder="1" applyAlignment="1">
      <alignment horizontal="center" vertical="center"/>
      <protection/>
    </xf>
    <xf numFmtId="3" fontId="1" fillId="2" borderId="33" xfId="18" applyNumberFormat="1" applyFont="1" applyFill="1" applyBorder="1" applyAlignment="1">
      <alignment horizontal="center" vertical="center"/>
      <protection/>
    </xf>
    <xf numFmtId="4" fontId="1" fillId="2" borderId="33" xfId="18" applyNumberFormat="1" applyFont="1" applyFill="1" applyBorder="1" applyAlignment="1">
      <alignment horizontal="center" vertical="center"/>
      <protection/>
    </xf>
    <xf numFmtId="2" fontId="1" fillId="0" borderId="34" xfId="18" applyNumberFormat="1" applyFont="1" applyBorder="1" applyAlignment="1">
      <alignment horizontal="center" vertical="center"/>
      <protection/>
    </xf>
    <xf numFmtId="0" fontId="4" fillId="2" borderId="0" xfId="18" applyFont="1" applyFill="1" applyAlignment="1">
      <alignment horizontal="center"/>
      <protection/>
    </xf>
    <xf numFmtId="0" fontId="4" fillId="2" borderId="0" xfId="18" applyFont="1" applyFill="1">
      <alignment/>
      <protection/>
    </xf>
    <xf numFmtId="0" fontId="4" fillId="2" borderId="0" xfId="18" applyFont="1" applyFill="1" applyAlignment="1">
      <alignment horizontal="center" vertical="center"/>
      <protection/>
    </xf>
    <xf numFmtId="0" fontId="4" fillId="2" borderId="0" xfId="18" applyFont="1" applyFill="1" applyAlignment="1">
      <alignment horizontal="center"/>
      <protection/>
    </xf>
    <xf numFmtId="4" fontId="4" fillId="2" borderId="0" xfId="18" applyNumberFormat="1" applyFont="1" applyFill="1" applyAlignment="1">
      <alignment horizontal="center"/>
      <protection/>
    </xf>
    <xf numFmtId="0" fontId="4" fillId="4" borderId="4" xfId="18" applyFont="1" applyFill="1" applyBorder="1" applyAlignment="1">
      <alignment horizontal="center" vertical="center" wrapText="1"/>
      <protection/>
    </xf>
    <xf numFmtId="0" fontId="4" fillId="4" borderId="4" xfId="18" applyFont="1" applyFill="1" applyBorder="1" applyAlignment="1">
      <alignment horizontal="center" vertical="center" wrapText="1"/>
      <protection/>
    </xf>
    <xf numFmtId="0" fontId="4" fillId="4" borderId="35" xfId="18" applyFont="1" applyFill="1" applyBorder="1" applyAlignment="1">
      <alignment horizontal="center" vertical="center" wrapText="1"/>
      <protection/>
    </xf>
    <xf numFmtId="0" fontId="4" fillId="4" borderId="36" xfId="18" applyFont="1" applyFill="1" applyBorder="1" applyAlignment="1">
      <alignment horizontal="center" vertical="center" wrapText="1"/>
      <protection/>
    </xf>
    <xf numFmtId="0" fontId="4" fillId="4" borderId="36" xfId="18" applyFont="1" applyFill="1" applyBorder="1" applyAlignment="1">
      <alignment horizontal="center" vertical="center" wrapText="1"/>
      <protection/>
    </xf>
    <xf numFmtId="0" fontId="4" fillId="4" borderId="37" xfId="18" applyFont="1" applyFill="1" applyBorder="1" applyAlignment="1">
      <alignment horizontal="center" vertical="center" wrapText="1"/>
      <protection/>
    </xf>
    <xf numFmtId="0" fontId="8" fillId="4" borderId="37" xfId="18" applyFont="1" applyFill="1" applyBorder="1" applyAlignment="1">
      <alignment horizontal="center" vertical="center" wrapText="1"/>
      <protection/>
    </xf>
    <xf numFmtId="0" fontId="4" fillId="5" borderId="20" xfId="18" applyFont="1" applyFill="1" applyBorder="1" applyAlignment="1">
      <alignment horizontal="center"/>
      <protection/>
    </xf>
    <xf numFmtId="0" fontId="4" fillId="4" borderId="38" xfId="18" applyFont="1" applyFill="1" applyBorder="1" applyAlignment="1">
      <alignment horizontal="center" vertical="center" wrapText="1"/>
      <protection/>
    </xf>
    <xf numFmtId="0" fontId="4" fillId="4" borderId="39" xfId="18" applyFont="1" applyFill="1" applyBorder="1" applyAlignment="1">
      <alignment horizontal="center" vertical="center" wrapText="1"/>
      <protection/>
    </xf>
    <xf numFmtId="0" fontId="4" fillId="4" borderId="39" xfId="18" applyFont="1" applyFill="1" applyBorder="1" applyAlignment="1">
      <alignment horizontal="center" vertical="center" wrapText="1"/>
      <protection/>
    </xf>
    <xf numFmtId="0" fontId="4" fillId="4" borderId="40" xfId="18" applyFont="1" applyFill="1" applyBorder="1" applyAlignment="1">
      <alignment horizontal="center" vertical="center" wrapText="1"/>
      <protection/>
    </xf>
    <xf numFmtId="0" fontId="8" fillId="4" borderId="40" xfId="18" applyFont="1" applyFill="1" applyBorder="1" applyAlignment="1">
      <alignment horizontal="center" vertical="center" wrapText="1"/>
      <protection/>
    </xf>
    <xf numFmtId="0" fontId="4" fillId="5" borderId="41" xfId="18" applyFont="1" applyFill="1" applyBorder="1" applyAlignment="1">
      <alignment horizontal="center"/>
      <protection/>
    </xf>
    <xf numFmtId="3" fontId="1" fillId="3" borderId="11" xfId="18" applyNumberFormat="1" applyFont="1" applyFill="1" applyBorder="1" applyAlignment="1">
      <alignment horizontal="center" vertical="center" wrapText="1"/>
      <protection/>
    </xf>
    <xf numFmtId="0" fontId="4" fillId="3" borderId="29" xfId="18" applyFont="1" applyFill="1" applyBorder="1" applyAlignment="1">
      <alignment horizontal="center" vertical="center" wrapText="1"/>
      <protection/>
    </xf>
    <xf numFmtId="0" fontId="8" fillId="2" borderId="25" xfId="0" applyFont="1" applyFill="1" applyBorder="1" applyAlignment="1">
      <alignment vertical="center" wrapText="1"/>
    </xf>
    <xf numFmtId="0" fontId="4" fillId="2" borderId="25" xfId="18" applyFont="1" applyFill="1" applyBorder="1" applyAlignment="1">
      <alignment horizontal="center" vertical="center" wrapText="1"/>
      <protection/>
    </xf>
    <xf numFmtId="3" fontId="4" fillId="3" borderId="25" xfId="18" applyNumberFormat="1" applyFont="1" applyFill="1" applyBorder="1" applyAlignment="1">
      <alignment horizontal="center" vertical="center" wrapText="1"/>
      <protection/>
    </xf>
    <xf numFmtId="4" fontId="8" fillId="2" borderId="25" xfId="18" applyNumberFormat="1" applyFont="1" applyFill="1" applyBorder="1" applyAlignment="1">
      <alignment horizontal="center" vertical="center" wrapText="1"/>
      <protection/>
    </xf>
    <xf numFmtId="0" fontId="4" fillId="4" borderId="25" xfId="18" applyFont="1" applyFill="1" applyBorder="1" applyAlignment="1">
      <alignment horizontal="center" vertical="center" wrapText="1"/>
      <protection/>
    </xf>
    <xf numFmtId="0" fontId="4" fillId="5" borderId="42" xfId="18" applyFont="1" applyFill="1" applyBorder="1" applyAlignment="1">
      <alignment horizontal="center" vertical="center" wrapText="1"/>
      <protection/>
    </xf>
    <xf numFmtId="0" fontId="4" fillId="5" borderId="43" xfId="18" applyFont="1" applyFill="1" applyBorder="1" applyAlignment="1">
      <alignment horizontal="center" vertical="center" wrapText="1"/>
      <protection/>
    </xf>
    <xf numFmtId="0" fontId="4" fillId="5" borderId="7" xfId="18" applyFont="1" applyFill="1" applyBorder="1" applyAlignment="1">
      <alignment horizontal="center" vertical="center" wrapText="1"/>
      <protection/>
    </xf>
    <xf numFmtId="0" fontId="4" fillId="5" borderId="44" xfId="18" applyFont="1" applyFill="1" applyBorder="1" applyAlignment="1">
      <alignment horizontal="center" vertical="center" wrapText="1"/>
      <protection/>
    </xf>
    <xf numFmtId="0" fontId="1" fillId="3" borderId="45" xfId="18" applyFont="1" applyFill="1" applyBorder="1" applyAlignment="1">
      <alignment vertical="center" wrapText="1"/>
      <protection/>
    </xf>
    <xf numFmtId="0" fontId="4" fillId="2" borderId="5" xfId="18" applyFont="1" applyFill="1" applyBorder="1" applyAlignment="1">
      <alignment vertical="center" wrapText="1"/>
      <protection/>
    </xf>
    <xf numFmtId="0" fontId="4" fillId="5" borderId="9" xfId="18" applyFont="1" applyFill="1" applyBorder="1" applyAlignment="1">
      <alignment horizontal="center" vertical="center" wrapText="1"/>
      <protection/>
    </xf>
    <xf numFmtId="0" fontId="4" fillId="4" borderId="4" xfId="18" applyFont="1" applyFill="1" applyBorder="1" applyAlignment="1">
      <alignment horizontal="center" vertical="center" wrapText="1"/>
      <protection/>
    </xf>
    <xf numFmtId="0" fontId="1" fillId="2" borderId="5" xfId="18" applyFont="1" applyFill="1" applyBorder="1" applyAlignment="1">
      <alignment vertical="center" wrapText="1"/>
      <protection/>
    </xf>
    <xf numFmtId="0" fontId="4" fillId="4" borderId="46" xfId="18" applyFont="1" applyFill="1" applyBorder="1" applyAlignment="1">
      <alignment horizontal="center" vertical="center" wrapText="1"/>
      <protection/>
    </xf>
    <xf numFmtId="0" fontId="4" fillId="5" borderId="3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4" fillId="5" borderId="48" xfId="18" applyFont="1" applyFill="1" applyBorder="1" applyAlignment="1">
      <alignment horizontal="center" vertical="center" wrapText="1"/>
      <protection/>
    </xf>
    <xf numFmtId="0" fontId="0" fillId="5" borderId="49" xfId="0" applyFill="1" applyBorder="1" applyAlignment="1">
      <alignment horizontal="center" vertical="center" wrapText="1"/>
    </xf>
    <xf numFmtId="0" fontId="4" fillId="4" borderId="29" xfId="18" applyFont="1" applyFill="1" applyBorder="1" applyAlignment="1">
      <alignment horizontal="center" vertical="center" wrapText="1"/>
      <protection/>
    </xf>
    <xf numFmtId="0" fontId="4" fillId="5" borderId="6" xfId="18" applyFont="1" applyFill="1" applyBorder="1" applyAlignment="1">
      <alignment horizontal="center" vertical="center" wrapText="1"/>
      <protection/>
    </xf>
    <xf numFmtId="0" fontId="8" fillId="4" borderId="30" xfId="18" applyFont="1" applyFill="1" applyBorder="1" applyAlignment="1">
      <alignment horizontal="center" vertical="center" wrapText="1"/>
      <protection/>
    </xf>
    <xf numFmtId="0" fontId="8" fillId="5" borderId="9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90"/>
  <sheetViews>
    <sheetView showGridLines="0" tabSelected="1" view="pageBreakPreview" zoomScaleSheetLayoutView="100" workbookViewId="0" topLeftCell="A1">
      <selection activeCell="K89" sqref="K89:AF91"/>
    </sheetView>
  </sheetViews>
  <sheetFormatPr defaultColWidth="9.00390625" defaultRowHeight="12"/>
  <cols>
    <col min="1" max="1" width="4.375" style="4" bestFit="1" customWidth="1"/>
    <col min="2" max="2" width="7.25390625" style="5" customWidth="1"/>
    <col min="3" max="3" width="6.75390625" style="5" customWidth="1"/>
    <col min="4" max="4" width="7.25390625" style="0" customWidth="1"/>
    <col min="5" max="5" width="64.75390625" style="3" customWidth="1"/>
    <col min="6" max="6" width="6.75390625" style="3" customWidth="1"/>
    <col min="7" max="7" width="7.125" style="3" customWidth="1"/>
    <col min="8" max="8" width="15.75390625" style="3" customWidth="1"/>
    <col min="9" max="10" width="17.75390625" style="3" customWidth="1"/>
    <col min="11" max="11" width="17.75390625" style="6" customWidth="1"/>
    <col min="12" max="12" width="17.75390625" style="7" customWidth="1"/>
    <col min="13" max="13" width="12.125" style="0" customWidth="1"/>
    <col min="14" max="14" width="16.00390625" style="0" bestFit="1" customWidth="1"/>
    <col min="15" max="15" width="12.25390625" style="0" bestFit="1" customWidth="1"/>
  </cols>
  <sheetData>
    <row r="1" spans="1:29" s="1" customFormat="1" ht="27.75" customHeight="1" thickBot="1">
      <c r="A1" s="199" t="s">
        <v>111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3" s="8" customFormat="1" ht="18" customHeight="1">
      <c r="A2" s="202" t="s">
        <v>120</v>
      </c>
      <c r="B2" s="187" t="s">
        <v>121</v>
      </c>
      <c r="C2" s="187" t="s">
        <v>122</v>
      </c>
      <c r="D2" s="197" t="s">
        <v>3</v>
      </c>
      <c r="E2" s="197" t="s">
        <v>123</v>
      </c>
      <c r="F2" s="188" t="s">
        <v>124</v>
      </c>
      <c r="G2" s="189"/>
      <c r="H2" s="187" t="s">
        <v>125</v>
      </c>
      <c r="I2" s="187" t="s">
        <v>4</v>
      </c>
      <c r="J2" s="187"/>
      <c r="K2" s="187"/>
      <c r="L2" s="204" t="s">
        <v>5</v>
      </c>
      <c r="M2" s="200" t="s">
        <v>6</v>
      </c>
    </row>
    <row r="3" spans="1:13" s="8" customFormat="1" ht="18" customHeight="1">
      <c r="A3" s="203"/>
      <c r="B3" s="195"/>
      <c r="C3" s="195"/>
      <c r="D3" s="198"/>
      <c r="E3" s="198"/>
      <c r="F3" s="190"/>
      <c r="G3" s="191"/>
      <c r="H3" s="194"/>
      <c r="I3" s="168" t="s">
        <v>126</v>
      </c>
      <c r="J3" s="167" t="s">
        <v>127</v>
      </c>
      <c r="K3" s="167" t="s">
        <v>113</v>
      </c>
      <c r="L3" s="205"/>
      <c r="M3" s="201"/>
    </row>
    <row r="4" spans="1:13" s="10" customFormat="1" ht="15" customHeight="1" thickBot="1">
      <c r="A4" s="169">
        <v>1</v>
      </c>
      <c r="B4" s="170">
        <v>2</v>
      </c>
      <c r="C4" s="170">
        <v>3</v>
      </c>
      <c r="D4" s="170"/>
      <c r="E4" s="170">
        <v>4</v>
      </c>
      <c r="F4" s="171">
        <v>5</v>
      </c>
      <c r="G4" s="171">
        <v>6</v>
      </c>
      <c r="H4" s="172">
        <v>7</v>
      </c>
      <c r="I4" s="171">
        <v>8</v>
      </c>
      <c r="J4" s="170">
        <v>9</v>
      </c>
      <c r="K4" s="170">
        <v>10</v>
      </c>
      <c r="L4" s="173">
        <v>11</v>
      </c>
      <c r="M4" s="174">
        <v>12</v>
      </c>
    </row>
    <row r="5" spans="1:13" s="11" customFormat="1" ht="19.5" customHeight="1">
      <c r="A5" s="192" t="s">
        <v>128</v>
      </c>
      <c r="B5" s="196"/>
      <c r="C5" s="196"/>
      <c r="D5" s="196"/>
      <c r="E5" s="196"/>
      <c r="F5" s="196"/>
      <c r="G5" s="196"/>
      <c r="H5" s="196"/>
      <c r="I5" s="17">
        <f>SUM(I6:I8)</f>
        <v>326000</v>
      </c>
      <c r="J5" s="17">
        <f>SUM(J6:J8)</f>
        <v>0</v>
      </c>
      <c r="K5" s="17">
        <f>SUM(K6:K8)</f>
        <v>326000</v>
      </c>
      <c r="L5" s="18">
        <f>SUM(L6:L8)</f>
        <v>32999.98</v>
      </c>
      <c r="M5" s="66">
        <f aca="true" t="shared" si="0" ref="M5:M24">L5*100/K5</f>
        <v>10.12</v>
      </c>
    </row>
    <row r="6" spans="1:13" s="16" customFormat="1" ht="30" customHeight="1">
      <c r="A6" s="12">
        <v>1</v>
      </c>
      <c r="B6" s="13">
        <v>40002</v>
      </c>
      <c r="C6" s="14" t="s">
        <v>7</v>
      </c>
      <c r="D6" s="67"/>
      <c r="E6" s="68" t="s">
        <v>8</v>
      </c>
      <c r="F6" s="21">
        <v>2007</v>
      </c>
      <c r="G6" s="21">
        <v>2007</v>
      </c>
      <c r="H6" s="22" t="s">
        <v>129</v>
      </c>
      <c r="I6" s="15">
        <v>26000</v>
      </c>
      <c r="J6" s="23"/>
      <c r="K6" s="23">
        <f>SUM(I6:J6)</f>
        <v>26000</v>
      </c>
      <c r="L6" s="69">
        <v>15500</v>
      </c>
      <c r="M6" s="70">
        <f t="shared" si="0"/>
        <v>59.62</v>
      </c>
    </row>
    <row r="7" spans="1:13" s="19" customFormat="1" ht="30" customHeight="1">
      <c r="A7" s="12">
        <v>2</v>
      </c>
      <c r="B7" s="13">
        <v>40002</v>
      </c>
      <c r="C7" s="14" t="s">
        <v>7</v>
      </c>
      <c r="D7" s="14" t="s">
        <v>9</v>
      </c>
      <c r="E7" s="68" t="s">
        <v>10</v>
      </c>
      <c r="F7" s="21">
        <v>2007</v>
      </c>
      <c r="G7" s="21">
        <v>2007</v>
      </c>
      <c r="H7" s="22" t="s">
        <v>143</v>
      </c>
      <c r="I7" s="15">
        <v>220000</v>
      </c>
      <c r="J7" s="23"/>
      <c r="K7" s="23">
        <v>220000</v>
      </c>
      <c r="L7" s="69">
        <v>17499.98</v>
      </c>
      <c r="M7" s="70">
        <f t="shared" si="0"/>
        <v>7.95</v>
      </c>
    </row>
    <row r="8" spans="1:13" s="19" customFormat="1" ht="30" customHeight="1" thickBot="1">
      <c r="A8" s="12" t="s">
        <v>11</v>
      </c>
      <c r="B8" s="13">
        <v>40002</v>
      </c>
      <c r="C8" s="14" t="s">
        <v>7</v>
      </c>
      <c r="D8" s="14" t="s">
        <v>9</v>
      </c>
      <c r="E8" s="68" t="s">
        <v>12</v>
      </c>
      <c r="F8" s="21">
        <v>2007</v>
      </c>
      <c r="G8" s="21">
        <v>2007</v>
      </c>
      <c r="H8" s="22" t="s">
        <v>129</v>
      </c>
      <c r="I8" s="15">
        <v>80000</v>
      </c>
      <c r="J8" s="23"/>
      <c r="K8" s="23">
        <f>SUM(I8:J8)</f>
        <v>80000</v>
      </c>
      <c r="L8" s="69">
        <v>0</v>
      </c>
      <c r="M8" s="71">
        <f t="shared" si="0"/>
        <v>0</v>
      </c>
    </row>
    <row r="9" spans="1:13" s="24" customFormat="1" ht="30" customHeight="1">
      <c r="A9" s="192" t="s">
        <v>130</v>
      </c>
      <c r="B9" s="193"/>
      <c r="C9" s="193"/>
      <c r="D9" s="193"/>
      <c r="E9" s="193"/>
      <c r="F9" s="193"/>
      <c r="G9" s="193"/>
      <c r="H9" s="193"/>
      <c r="I9" s="17">
        <f>SUM(I10:I16)</f>
        <v>854000</v>
      </c>
      <c r="J9" s="17">
        <f>SUM(J10:J16)</f>
        <v>0</v>
      </c>
      <c r="K9" s="17">
        <f>SUM(K10:K16)</f>
        <v>854000</v>
      </c>
      <c r="L9" s="18">
        <f>SUM(L10:L16)</f>
        <v>252511.01</v>
      </c>
      <c r="M9" s="66">
        <f t="shared" si="0"/>
        <v>29.57</v>
      </c>
    </row>
    <row r="10" spans="1:13" s="24" customFormat="1" ht="30" customHeight="1">
      <c r="A10" s="20">
        <v>3</v>
      </c>
      <c r="B10" s="14" t="s">
        <v>13</v>
      </c>
      <c r="C10" s="21">
        <v>6300</v>
      </c>
      <c r="D10" s="21">
        <v>312</v>
      </c>
      <c r="E10" s="72" t="s">
        <v>14</v>
      </c>
      <c r="F10" s="73">
        <v>2007</v>
      </c>
      <c r="G10" s="74">
        <v>2007</v>
      </c>
      <c r="H10" s="21" t="s">
        <v>131</v>
      </c>
      <c r="I10" s="75">
        <v>200000</v>
      </c>
      <c r="J10" s="15"/>
      <c r="K10" s="15">
        <f aca="true" t="shared" si="1" ref="K10:K16">SUM(I10:J10)</f>
        <v>200000</v>
      </c>
      <c r="L10" s="76">
        <v>200000</v>
      </c>
      <c r="M10" s="70">
        <f t="shared" si="0"/>
        <v>100</v>
      </c>
    </row>
    <row r="11" spans="1:13" s="16" customFormat="1" ht="30" customHeight="1">
      <c r="A11" s="20">
        <v>4</v>
      </c>
      <c r="B11" s="14" t="s">
        <v>15</v>
      </c>
      <c r="C11" s="21">
        <v>6050</v>
      </c>
      <c r="D11" s="21">
        <v>312</v>
      </c>
      <c r="E11" s="72" t="s">
        <v>16</v>
      </c>
      <c r="F11" s="73">
        <v>2007</v>
      </c>
      <c r="G11" s="74">
        <v>2007</v>
      </c>
      <c r="H11" s="21" t="s">
        <v>131</v>
      </c>
      <c r="I11" s="75">
        <v>150000</v>
      </c>
      <c r="J11" s="15"/>
      <c r="K11" s="15">
        <f t="shared" si="1"/>
        <v>150000</v>
      </c>
      <c r="L11" s="76">
        <v>0</v>
      </c>
      <c r="M11" s="70">
        <f t="shared" si="0"/>
        <v>0</v>
      </c>
    </row>
    <row r="12" spans="1:13" s="24" customFormat="1" ht="30" customHeight="1">
      <c r="A12" s="20">
        <v>5</v>
      </c>
      <c r="B12" s="14" t="s">
        <v>15</v>
      </c>
      <c r="C12" s="21">
        <v>6050</v>
      </c>
      <c r="D12" s="21">
        <v>312</v>
      </c>
      <c r="E12" s="72" t="s">
        <v>17</v>
      </c>
      <c r="F12" s="73">
        <v>2003</v>
      </c>
      <c r="G12" s="74">
        <v>2009</v>
      </c>
      <c r="H12" s="21" t="s">
        <v>131</v>
      </c>
      <c r="I12" s="75">
        <v>60000</v>
      </c>
      <c r="J12" s="15"/>
      <c r="K12" s="15">
        <f t="shared" si="1"/>
        <v>60000</v>
      </c>
      <c r="L12" s="76">
        <v>39040</v>
      </c>
      <c r="M12" s="70">
        <f t="shared" si="0"/>
        <v>65.07</v>
      </c>
    </row>
    <row r="13" spans="1:13" s="24" customFormat="1" ht="30" customHeight="1">
      <c r="A13" s="9" t="s">
        <v>18</v>
      </c>
      <c r="B13" s="14" t="s">
        <v>15</v>
      </c>
      <c r="C13" s="21">
        <v>6050</v>
      </c>
      <c r="D13" s="21">
        <v>312</v>
      </c>
      <c r="E13" s="77" t="s">
        <v>103</v>
      </c>
      <c r="F13" s="78">
        <v>2007</v>
      </c>
      <c r="G13" s="79">
        <v>2007</v>
      </c>
      <c r="H13" s="21" t="s">
        <v>19</v>
      </c>
      <c r="I13" s="80">
        <v>14000</v>
      </c>
      <c r="J13" s="60"/>
      <c r="K13" s="60">
        <f t="shared" si="1"/>
        <v>14000</v>
      </c>
      <c r="L13" s="76">
        <v>13471.01</v>
      </c>
      <c r="M13" s="70">
        <f t="shared" si="0"/>
        <v>96.22</v>
      </c>
    </row>
    <row r="14" spans="1:13" s="24" customFormat="1" ht="30" customHeight="1">
      <c r="A14" s="9">
        <v>6</v>
      </c>
      <c r="B14" s="14">
        <v>60016</v>
      </c>
      <c r="C14" s="21">
        <v>6050</v>
      </c>
      <c r="D14" s="21">
        <v>312</v>
      </c>
      <c r="E14" s="81" t="s">
        <v>20</v>
      </c>
      <c r="F14" s="82">
        <v>2007</v>
      </c>
      <c r="G14" s="83">
        <v>2009</v>
      </c>
      <c r="H14" s="21" t="s">
        <v>131</v>
      </c>
      <c r="I14" s="84">
        <v>130000</v>
      </c>
      <c r="J14" s="60"/>
      <c r="K14" s="60">
        <f t="shared" si="1"/>
        <v>130000</v>
      </c>
      <c r="L14" s="76">
        <v>0</v>
      </c>
      <c r="M14" s="70">
        <f t="shared" si="0"/>
        <v>0</v>
      </c>
    </row>
    <row r="15" spans="1:13" s="16" customFormat="1" ht="30" customHeight="1">
      <c r="A15" s="9">
        <v>7</v>
      </c>
      <c r="B15" s="14" t="s">
        <v>21</v>
      </c>
      <c r="C15" s="21">
        <v>6050</v>
      </c>
      <c r="D15" s="21">
        <v>312</v>
      </c>
      <c r="E15" s="81" t="s">
        <v>22</v>
      </c>
      <c r="F15" s="82">
        <v>2007</v>
      </c>
      <c r="G15" s="83">
        <v>2009</v>
      </c>
      <c r="H15" s="21" t="s">
        <v>131</v>
      </c>
      <c r="I15" s="84">
        <v>150000</v>
      </c>
      <c r="J15" s="60"/>
      <c r="K15" s="60">
        <f t="shared" si="1"/>
        <v>150000</v>
      </c>
      <c r="L15" s="69">
        <v>0</v>
      </c>
      <c r="M15" s="70">
        <f t="shared" si="0"/>
        <v>0</v>
      </c>
    </row>
    <row r="16" spans="1:13" s="16" customFormat="1" ht="30" customHeight="1" thickBot="1">
      <c r="A16" s="9">
        <v>8</v>
      </c>
      <c r="B16" s="14" t="s">
        <v>21</v>
      </c>
      <c r="C16" s="21">
        <v>6050</v>
      </c>
      <c r="D16" s="21">
        <v>312</v>
      </c>
      <c r="E16" s="81" t="s">
        <v>23</v>
      </c>
      <c r="F16" s="82">
        <v>2007</v>
      </c>
      <c r="G16" s="83">
        <v>2008</v>
      </c>
      <c r="H16" s="21" t="s">
        <v>131</v>
      </c>
      <c r="I16" s="84">
        <v>150000</v>
      </c>
      <c r="J16" s="60"/>
      <c r="K16" s="60">
        <f t="shared" si="1"/>
        <v>150000</v>
      </c>
      <c r="L16" s="85">
        <v>0</v>
      </c>
      <c r="M16" s="71">
        <f t="shared" si="0"/>
        <v>0</v>
      </c>
    </row>
    <row r="17" spans="1:13" s="16" customFormat="1" ht="30" customHeight="1">
      <c r="A17" s="192" t="s">
        <v>132</v>
      </c>
      <c r="B17" s="193"/>
      <c r="C17" s="193"/>
      <c r="D17" s="193"/>
      <c r="E17" s="193"/>
      <c r="F17" s="193"/>
      <c r="G17" s="193"/>
      <c r="H17" s="193"/>
      <c r="I17" s="17">
        <f>SUM(I18:I18)</f>
        <v>1040</v>
      </c>
      <c r="J17" s="17">
        <f>SUM(J18:J18)</f>
        <v>0</v>
      </c>
      <c r="K17" s="17">
        <f>SUM(K18:K18)</f>
        <v>1040</v>
      </c>
      <c r="L17" s="18">
        <f>SUM(L18:L18)</f>
        <v>1039.11</v>
      </c>
      <c r="M17" s="66">
        <f t="shared" si="0"/>
        <v>99.91</v>
      </c>
    </row>
    <row r="18" spans="1:13" s="24" customFormat="1" ht="30" customHeight="1" thickBot="1">
      <c r="A18" s="20">
        <v>9</v>
      </c>
      <c r="B18" s="28">
        <v>63095</v>
      </c>
      <c r="C18" s="28">
        <v>6060</v>
      </c>
      <c r="D18" s="28">
        <v>171</v>
      </c>
      <c r="E18" s="27" t="s">
        <v>102</v>
      </c>
      <c r="F18" s="28">
        <v>2007</v>
      </c>
      <c r="G18" s="29">
        <v>2007</v>
      </c>
      <c r="H18" s="28" t="s">
        <v>114</v>
      </c>
      <c r="I18" s="15">
        <v>1040</v>
      </c>
      <c r="J18" s="15"/>
      <c r="K18" s="15">
        <f>SUM(I18:J18)</f>
        <v>1040</v>
      </c>
      <c r="L18" s="69">
        <v>1039.11</v>
      </c>
      <c r="M18" s="71">
        <f t="shared" si="0"/>
        <v>99.91</v>
      </c>
    </row>
    <row r="19" spans="1:13" s="19" customFormat="1" ht="30" customHeight="1">
      <c r="A19" s="192" t="s">
        <v>134</v>
      </c>
      <c r="B19" s="196"/>
      <c r="C19" s="196"/>
      <c r="D19" s="196"/>
      <c r="E19" s="196"/>
      <c r="F19" s="196"/>
      <c r="G19" s="196"/>
      <c r="H19" s="196"/>
      <c r="I19" s="17">
        <f>SUM(I20:I24)</f>
        <v>3426500</v>
      </c>
      <c r="J19" s="17">
        <f>SUM(J20:J24)</f>
        <v>0</v>
      </c>
      <c r="K19" s="17">
        <f>SUM(K20:K24)</f>
        <v>3426500</v>
      </c>
      <c r="L19" s="18">
        <f>SUM(L20:L24)</f>
        <v>2688478.28</v>
      </c>
      <c r="M19" s="66">
        <f t="shared" si="0"/>
        <v>78.46</v>
      </c>
    </row>
    <row r="20" spans="1:13" s="16" customFormat="1" ht="30" customHeight="1">
      <c r="A20" s="20">
        <v>10</v>
      </c>
      <c r="B20" s="28">
        <v>70001</v>
      </c>
      <c r="C20" s="28">
        <v>6210</v>
      </c>
      <c r="D20" s="28">
        <v>352</v>
      </c>
      <c r="E20" s="27" t="s">
        <v>24</v>
      </c>
      <c r="F20" s="28">
        <v>2007</v>
      </c>
      <c r="G20" s="28">
        <v>2007</v>
      </c>
      <c r="H20" s="28" t="s">
        <v>135</v>
      </c>
      <c r="I20" s="15">
        <v>489000</v>
      </c>
      <c r="J20" s="15"/>
      <c r="K20" s="15">
        <f>SUM(I20:J20)</f>
        <v>489000</v>
      </c>
      <c r="L20" s="76">
        <v>489000</v>
      </c>
      <c r="M20" s="70">
        <f t="shared" si="0"/>
        <v>100</v>
      </c>
    </row>
    <row r="21" spans="1:13" s="16" customFormat="1" ht="30" customHeight="1">
      <c r="A21" s="20">
        <v>11</v>
      </c>
      <c r="B21" s="28">
        <v>70001</v>
      </c>
      <c r="C21" s="28">
        <v>6210</v>
      </c>
      <c r="D21" s="28">
        <v>352</v>
      </c>
      <c r="E21" s="27" t="s">
        <v>25</v>
      </c>
      <c r="F21" s="28">
        <v>2007</v>
      </c>
      <c r="G21" s="28">
        <v>2007</v>
      </c>
      <c r="H21" s="28" t="s">
        <v>135</v>
      </c>
      <c r="I21" s="15">
        <v>1537500</v>
      </c>
      <c r="J21" s="15"/>
      <c r="K21" s="15">
        <f>SUM(I21:J21)</f>
        <v>1537500</v>
      </c>
      <c r="L21" s="76">
        <v>1513580.94</v>
      </c>
      <c r="M21" s="70">
        <f t="shared" si="0"/>
        <v>98.44</v>
      </c>
    </row>
    <row r="22" spans="1:13" s="16" customFormat="1" ht="30" customHeight="1">
      <c r="A22" s="20">
        <v>12</v>
      </c>
      <c r="B22" s="28">
        <v>70001</v>
      </c>
      <c r="C22" s="28">
        <v>6210</v>
      </c>
      <c r="D22" s="28">
        <v>352</v>
      </c>
      <c r="E22" s="27" t="s">
        <v>115</v>
      </c>
      <c r="F22" s="28">
        <v>2007</v>
      </c>
      <c r="G22" s="28">
        <v>2007</v>
      </c>
      <c r="H22" s="28" t="s">
        <v>135</v>
      </c>
      <c r="I22" s="15">
        <v>200000</v>
      </c>
      <c r="J22" s="15"/>
      <c r="K22" s="15">
        <f>SUM(I22:J22)</f>
        <v>200000</v>
      </c>
      <c r="L22" s="76">
        <v>200000</v>
      </c>
      <c r="M22" s="70">
        <f t="shared" si="0"/>
        <v>100</v>
      </c>
    </row>
    <row r="23" spans="1:13" s="31" customFormat="1" ht="30" customHeight="1">
      <c r="A23" s="20">
        <v>13</v>
      </c>
      <c r="B23" s="28">
        <v>70095</v>
      </c>
      <c r="C23" s="28">
        <v>6050</v>
      </c>
      <c r="D23" s="28">
        <v>352</v>
      </c>
      <c r="E23" s="27" t="s">
        <v>26</v>
      </c>
      <c r="F23" s="28">
        <v>2006</v>
      </c>
      <c r="G23" s="29">
        <v>2012</v>
      </c>
      <c r="H23" s="28" t="s">
        <v>129</v>
      </c>
      <c r="I23" s="15">
        <v>700000</v>
      </c>
      <c r="J23" s="15"/>
      <c r="K23" s="15">
        <f>SUM(I23:J23)</f>
        <v>700000</v>
      </c>
      <c r="L23" s="86">
        <v>175.68</v>
      </c>
      <c r="M23" s="70">
        <f t="shared" si="0"/>
        <v>0.03</v>
      </c>
    </row>
    <row r="24" spans="1:13" s="33" customFormat="1" ht="30" customHeight="1" thickBot="1">
      <c r="A24" s="30">
        <v>14</v>
      </c>
      <c r="B24" s="40">
        <v>70095</v>
      </c>
      <c r="C24" s="40">
        <v>6050</v>
      </c>
      <c r="D24" s="40">
        <v>1306</v>
      </c>
      <c r="E24" s="63" t="s">
        <v>27</v>
      </c>
      <c r="F24" s="40">
        <v>2006</v>
      </c>
      <c r="G24" s="87">
        <v>2008</v>
      </c>
      <c r="H24" s="40" t="s">
        <v>129</v>
      </c>
      <c r="I24" s="64">
        <v>500000</v>
      </c>
      <c r="J24" s="64"/>
      <c r="K24" s="64">
        <f>SUM(I24:J24)</f>
        <v>500000</v>
      </c>
      <c r="L24" s="88">
        <v>485721.66</v>
      </c>
      <c r="M24" s="89">
        <f t="shared" si="0"/>
        <v>97.14</v>
      </c>
    </row>
    <row r="25" spans="1:13" s="10" customFormat="1" ht="15" customHeight="1" thickBot="1">
      <c r="A25" s="175">
        <v>1</v>
      </c>
      <c r="B25" s="176">
        <v>2</v>
      </c>
      <c r="C25" s="176">
        <v>3</v>
      </c>
      <c r="D25" s="176"/>
      <c r="E25" s="176">
        <v>4</v>
      </c>
      <c r="F25" s="177">
        <v>5</v>
      </c>
      <c r="G25" s="177">
        <v>6</v>
      </c>
      <c r="H25" s="178">
        <v>7</v>
      </c>
      <c r="I25" s="177">
        <v>8</v>
      </c>
      <c r="J25" s="176">
        <v>9</v>
      </c>
      <c r="K25" s="176">
        <v>10</v>
      </c>
      <c r="L25" s="179">
        <v>11</v>
      </c>
      <c r="M25" s="180">
        <v>12</v>
      </c>
    </row>
    <row r="26" spans="1:13" s="33" customFormat="1" ht="30" customHeight="1">
      <c r="A26" s="192" t="s">
        <v>136</v>
      </c>
      <c r="B26" s="196"/>
      <c r="C26" s="196"/>
      <c r="D26" s="196"/>
      <c r="E26" s="196"/>
      <c r="F26" s="196"/>
      <c r="G26" s="196"/>
      <c r="H26" s="196"/>
      <c r="I26" s="17">
        <f>SUM(I27:I30)</f>
        <v>1080650</v>
      </c>
      <c r="J26" s="17">
        <f>SUM(J27:J30)</f>
        <v>0</v>
      </c>
      <c r="K26" s="17">
        <f>SUM(K27:K30)</f>
        <v>1080650</v>
      </c>
      <c r="L26" s="18">
        <f>SUM(L27:L30)</f>
        <v>1069318</v>
      </c>
      <c r="M26" s="66">
        <f aca="true" t="shared" si="2" ref="M26:M50">L26*100/K26</f>
        <v>98.95</v>
      </c>
    </row>
    <row r="27" spans="1:13" s="34" customFormat="1" ht="43.5" customHeight="1">
      <c r="A27" s="90">
        <v>15</v>
      </c>
      <c r="B27" s="32">
        <v>71095</v>
      </c>
      <c r="C27" s="32">
        <v>6010</v>
      </c>
      <c r="D27" s="32">
        <v>164</v>
      </c>
      <c r="E27" s="35" t="s">
        <v>146</v>
      </c>
      <c r="F27" s="26">
        <v>2007</v>
      </c>
      <c r="G27" s="26">
        <v>2007</v>
      </c>
      <c r="H27" s="32" t="s">
        <v>137</v>
      </c>
      <c r="I27" s="91">
        <v>829800</v>
      </c>
      <c r="J27" s="91"/>
      <c r="K27" s="92">
        <f>SUM(I27:J27)</f>
        <v>829800</v>
      </c>
      <c r="L27" s="93">
        <v>829800</v>
      </c>
      <c r="M27" s="70">
        <f t="shared" si="2"/>
        <v>100</v>
      </c>
    </row>
    <row r="28" spans="1:13" s="34" customFormat="1" ht="30" customHeight="1">
      <c r="A28" s="94">
        <v>16</v>
      </c>
      <c r="B28" s="54">
        <v>71095</v>
      </c>
      <c r="C28" s="54">
        <v>6010</v>
      </c>
      <c r="D28" s="54">
        <v>164</v>
      </c>
      <c r="E28" s="62" t="s">
        <v>28</v>
      </c>
      <c r="F28" s="26">
        <v>2007</v>
      </c>
      <c r="G28" s="26">
        <v>2007</v>
      </c>
      <c r="H28" s="95" t="s">
        <v>137</v>
      </c>
      <c r="I28" s="96">
        <v>30850</v>
      </c>
      <c r="J28" s="96"/>
      <c r="K28" s="97">
        <f>SUM(I28:J28)</f>
        <v>30850</v>
      </c>
      <c r="L28" s="98">
        <v>30850</v>
      </c>
      <c r="M28" s="70">
        <f t="shared" si="2"/>
        <v>100</v>
      </c>
    </row>
    <row r="29" spans="1:13" s="36" customFormat="1" ht="30" customHeight="1">
      <c r="A29" s="94">
        <v>17</v>
      </c>
      <c r="B29" s="54">
        <v>71095</v>
      </c>
      <c r="C29" s="54">
        <v>6010</v>
      </c>
      <c r="D29" s="67"/>
      <c r="E29" s="62" t="s">
        <v>104</v>
      </c>
      <c r="F29" s="26">
        <v>2007</v>
      </c>
      <c r="G29" s="26">
        <v>2007</v>
      </c>
      <c r="H29" s="95" t="s">
        <v>29</v>
      </c>
      <c r="I29" s="96">
        <v>200000</v>
      </c>
      <c r="J29" s="96"/>
      <c r="K29" s="97">
        <f>SUM(I29:J29)</f>
        <v>200000</v>
      </c>
      <c r="L29" s="98">
        <v>200000</v>
      </c>
      <c r="M29" s="70">
        <f t="shared" si="2"/>
        <v>100</v>
      </c>
    </row>
    <row r="30" spans="1:13" s="36" customFormat="1" ht="30" customHeight="1" thickBot="1">
      <c r="A30" s="99">
        <v>18</v>
      </c>
      <c r="B30" s="100">
        <v>71095</v>
      </c>
      <c r="C30" s="100">
        <v>6060</v>
      </c>
      <c r="D30" s="101"/>
      <c r="E30" s="102" t="s">
        <v>30</v>
      </c>
      <c r="F30" s="40">
        <v>2007</v>
      </c>
      <c r="G30" s="40">
        <v>2007</v>
      </c>
      <c r="H30" s="103" t="s">
        <v>133</v>
      </c>
      <c r="I30" s="104">
        <v>20000</v>
      </c>
      <c r="J30" s="104"/>
      <c r="K30" s="105">
        <f>SUM(I30:J30)</f>
        <v>20000</v>
      </c>
      <c r="L30" s="106">
        <v>8668</v>
      </c>
      <c r="M30" s="89">
        <f t="shared" si="2"/>
        <v>43.34</v>
      </c>
    </row>
    <row r="31" spans="1:13" s="36" customFormat="1" ht="30" customHeight="1">
      <c r="A31" s="192" t="s">
        <v>138</v>
      </c>
      <c r="B31" s="196"/>
      <c r="C31" s="196"/>
      <c r="D31" s="196"/>
      <c r="E31" s="196"/>
      <c r="F31" s="196"/>
      <c r="G31" s="196"/>
      <c r="H31" s="196"/>
      <c r="I31" s="17">
        <f>SUM(I32:I36)</f>
        <v>217000</v>
      </c>
      <c r="J31" s="17">
        <f>SUM(J32:J36)</f>
        <v>0</v>
      </c>
      <c r="K31" s="17">
        <f>SUM(K32:K36)</f>
        <v>217000</v>
      </c>
      <c r="L31" s="18">
        <f>SUM(L32:L36)</f>
        <v>202662.27</v>
      </c>
      <c r="M31" s="66">
        <f t="shared" si="2"/>
        <v>93.39</v>
      </c>
    </row>
    <row r="32" spans="1:13" s="36" customFormat="1" ht="30" customHeight="1">
      <c r="A32" s="43" t="s">
        <v>31</v>
      </c>
      <c r="B32" s="44">
        <v>75023</v>
      </c>
      <c r="C32" s="44">
        <v>6050</v>
      </c>
      <c r="D32" s="44">
        <v>321</v>
      </c>
      <c r="E32" s="59" t="s">
        <v>32</v>
      </c>
      <c r="F32" s="26">
        <v>2007</v>
      </c>
      <c r="G32" s="26">
        <v>2007</v>
      </c>
      <c r="H32" s="107" t="s">
        <v>139</v>
      </c>
      <c r="I32" s="60">
        <v>5063</v>
      </c>
      <c r="J32" s="60"/>
      <c r="K32" s="60">
        <f>SUM(I32:J32)</f>
        <v>5063</v>
      </c>
      <c r="L32" s="86">
        <v>5063</v>
      </c>
      <c r="M32" s="70">
        <f t="shared" si="2"/>
        <v>100</v>
      </c>
    </row>
    <row r="33" spans="1:13" s="36" customFormat="1" ht="30" customHeight="1">
      <c r="A33" s="43">
        <v>19</v>
      </c>
      <c r="B33" s="44">
        <v>75023</v>
      </c>
      <c r="C33" s="44">
        <v>6060</v>
      </c>
      <c r="D33" s="44">
        <v>321</v>
      </c>
      <c r="E33" s="59" t="s">
        <v>33</v>
      </c>
      <c r="F33" s="26">
        <v>2007</v>
      </c>
      <c r="G33" s="26">
        <v>2007</v>
      </c>
      <c r="H33" s="107" t="s">
        <v>34</v>
      </c>
      <c r="I33" s="60">
        <v>30000</v>
      </c>
      <c r="J33" s="60"/>
      <c r="K33" s="60">
        <v>30000</v>
      </c>
      <c r="L33" s="86">
        <v>27672.04</v>
      </c>
      <c r="M33" s="70">
        <f t="shared" si="2"/>
        <v>92.24</v>
      </c>
    </row>
    <row r="34" spans="1:13" s="41" customFormat="1" ht="30" customHeight="1">
      <c r="A34" s="43">
        <v>20</v>
      </c>
      <c r="B34" s="44">
        <v>75023</v>
      </c>
      <c r="C34" s="44">
        <v>6060</v>
      </c>
      <c r="D34" s="44">
        <v>321</v>
      </c>
      <c r="E34" s="59" t="s">
        <v>116</v>
      </c>
      <c r="F34" s="26">
        <v>2007</v>
      </c>
      <c r="G34" s="26">
        <v>2007</v>
      </c>
      <c r="H34" s="107" t="s">
        <v>139</v>
      </c>
      <c r="I34" s="60">
        <v>76937</v>
      </c>
      <c r="J34" s="60"/>
      <c r="K34" s="60">
        <f>SUM(I34:J34)</f>
        <v>76937</v>
      </c>
      <c r="L34" s="86">
        <v>76257.2</v>
      </c>
      <c r="M34" s="70">
        <f t="shared" si="2"/>
        <v>99.12</v>
      </c>
    </row>
    <row r="35" spans="1:13" s="42" customFormat="1" ht="30" customHeight="1">
      <c r="A35" s="43">
        <v>21</v>
      </c>
      <c r="B35" s="44">
        <v>75023</v>
      </c>
      <c r="C35" s="44">
        <v>6060</v>
      </c>
      <c r="D35" s="67"/>
      <c r="E35" s="59" t="s">
        <v>35</v>
      </c>
      <c r="F35" s="26">
        <v>2007</v>
      </c>
      <c r="G35" s="26">
        <v>2007</v>
      </c>
      <c r="H35" s="107" t="s">
        <v>34</v>
      </c>
      <c r="I35" s="60">
        <v>25000</v>
      </c>
      <c r="J35" s="60"/>
      <c r="K35" s="60">
        <v>25000</v>
      </c>
      <c r="L35" s="86">
        <v>24036.93</v>
      </c>
      <c r="M35" s="70">
        <f t="shared" si="2"/>
        <v>96.15</v>
      </c>
    </row>
    <row r="36" spans="1:13" s="45" customFormat="1" ht="50.25" customHeight="1" thickBot="1">
      <c r="A36" s="108" t="s">
        <v>36</v>
      </c>
      <c r="B36" s="109">
        <v>75095</v>
      </c>
      <c r="C36" s="109">
        <v>6060</v>
      </c>
      <c r="D36" s="67"/>
      <c r="E36" s="63" t="s">
        <v>105</v>
      </c>
      <c r="F36" s="40">
        <v>2007</v>
      </c>
      <c r="G36" s="40">
        <v>2007</v>
      </c>
      <c r="H36" s="87" t="s">
        <v>37</v>
      </c>
      <c r="I36" s="64">
        <v>80000</v>
      </c>
      <c r="J36" s="64"/>
      <c r="K36" s="64">
        <f>SUM(I36:J36)</f>
        <v>80000</v>
      </c>
      <c r="L36" s="88">
        <v>69633.1</v>
      </c>
      <c r="M36" s="71">
        <f t="shared" si="2"/>
        <v>87.04</v>
      </c>
    </row>
    <row r="37" spans="1:13" s="46" customFormat="1" ht="30" customHeight="1">
      <c r="A37" s="192" t="s">
        <v>140</v>
      </c>
      <c r="B37" s="196"/>
      <c r="C37" s="196"/>
      <c r="D37" s="196"/>
      <c r="E37" s="196"/>
      <c r="F37" s="196"/>
      <c r="G37" s="196"/>
      <c r="H37" s="196"/>
      <c r="I37" s="17">
        <f>SUM(I38:I43)</f>
        <v>205090</v>
      </c>
      <c r="J37" s="17">
        <f>SUM(J38:J43)</f>
        <v>0</v>
      </c>
      <c r="K37" s="17">
        <f>SUM(K38:K43)</f>
        <v>205090</v>
      </c>
      <c r="L37" s="18">
        <f>SUM(L38:L43)</f>
        <v>100348.96</v>
      </c>
      <c r="M37" s="66">
        <f t="shared" si="2"/>
        <v>48.93</v>
      </c>
    </row>
    <row r="38" spans="1:13" s="47" customFormat="1" ht="30" customHeight="1">
      <c r="A38" s="43" t="s">
        <v>38</v>
      </c>
      <c r="B38" s="44">
        <v>75405</v>
      </c>
      <c r="C38" s="44">
        <v>6170</v>
      </c>
      <c r="D38" s="67"/>
      <c r="E38" s="59" t="s">
        <v>39</v>
      </c>
      <c r="F38" s="26">
        <v>2007</v>
      </c>
      <c r="G38" s="26">
        <v>2007</v>
      </c>
      <c r="H38" s="107" t="s">
        <v>40</v>
      </c>
      <c r="I38" s="60">
        <v>22000</v>
      </c>
      <c r="J38" s="60"/>
      <c r="K38" s="60">
        <f>SUM(I38:J38)</f>
        <v>22000</v>
      </c>
      <c r="L38" s="86">
        <v>22000</v>
      </c>
      <c r="M38" s="70">
        <f t="shared" si="2"/>
        <v>100</v>
      </c>
    </row>
    <row r="39" spans="1:13" s="48" customFormat="1" ht="30" customHeight="1">
      <c r="A39" s="43">
        <v>22</v>
      </c>
      <c r="B39" s="44">
        <v>75412</v>
      </c>
      <c r="C39" s="44">
        <v>6050</v>
      </c>
      <c r="D39" s="44">
        <v>341</v>
      </c>
      <c r="E39" s="59" t="s">
        <v>41</v>
      </c>
      <c r="F39" s="26">
        <v>2007</v>
      </c>
      <c r="G39" s="26">
        <v>2007</v>
      </c>
      <c r="H39" s="107" t="s">
        <v>143</v>
      </c>
      <c r="I39" s="60">
        <v>55000</v>
      </c>
      <c r="J39" s="60"/>
      <c r="K39" s="60">
        <v>55000</v>
      </c>
      <c r="L39" s="86">
        <v>51089.44</v>
      </c>
      <c r="M39" s="70">
        <f t="shared" si="2"/>
        <v>92.89</v>
      </c>
    </row>
    <row r="40" spans="1:13" s="45" customFormat="1" ht="30" customHeight="1">
      <c r="A40" s="43">
        <v>23</v>
      </c>
      <c r="B40" s="44">
        <v>75412</v>
      </c>
      <c r="C40" s="44">
        <v>6050</v>
      </c>
      <c r="D40" s="44">
        <v>1306</v>
      </c>
      <c r="E40" s="59" t="s">
        <v>117</v>
      </c>
      <c r="F40" s="26">
        <v>2004</v>
      </c>
      <c r="G40" s="26">
        <v>2008</v>
      </c>
      <c r="H40" s="107" t="s">
        <v>129</v>
      </c>
      <c r="I40" s="60">
        <v>10000</v>
      </c>
      <c r="J40" s="60"/>
      <c r="K40" s="60">
        <f>SUM(I40:J40)</f>
        <v>10000</v>
      </c>
      <c r="L40" s="86">
        <v>8906</v>
      </c>
      <c r="M40" s="70">
        <f t="shared" si="2"/>
        <v>89.06</v>
      </c>
    </row>
    <row r="41" spans="1:13" s="31" customFormat="1" ht="30" customHeight="1">
      <c r="A41" s="43" t="s">
        <v>42</v>
      </c>
      <c r="B41" s="44">
        <v>75412</v>
      </c>
      <c r="C41" s="44">
        <v>6060</v>
      </c>
      <c r="D41" s="67"/>
      <c r="E41" s="59" t="s">
        <v>43</v>
      </c>
      <c r="F41" s="26">
        <v>2007</v>
      </c>
      <c r="G41" s="26">
        <v>2007</v>
      </c>
      <c r="H41" s="107" t="s">
        <v>141</v>
      </c>
      <c r="I41" s="60">
        <v>13130</v>
      </c>
      <c r="J41" s="60"/>
      <c r="K41" s="60">
        <f>SUM(I41:J41)</f>
        <v>13130</v>
      </c>
      <c r="L41" s="86">
        <v>13130</v>
      </c>
      <c r="M41" s="70">
        <f t="shared" si="2"/>
        <v>100</v>
      </c>
    </row>
    <row r="42" spans="1:13" s="19" customFormat="1" ht="30" customHeight="1">
      <c r="A42" s="43" t="s">
        <v>44</v>
      </c>
      <c r="B42" s="44">
        <v>75412</v>
      </c>
      <c r="C42" s="44">
        <v>6060</v>
      </c>
      <c r="D42" s="67"/>
      <c r="E42" s="59" t="s">
        <v>45</v>
      </c>
      <c r="F42" s="26">
        <v>2007</v>
      </c>
      <c r="G42" s="26">
        <v>2007</v>
      </c>
      <c r="H42" s="107" t="s">
        <v>40</v>
      </c>
      <c r="I42" s="60">
        <v>4960</v>
      </c>
      <c r="J42" s="60"/>
      <c r="K42" s="60">
        <v>4960</v>
      </c>
      <c r="L42" s="86">
        <v>4960</v>
      </c>
      <c r="M42" s="70">
        <f t="shared" si="2"/>
        <v>100</v>
      </c>
    </row>
    <row r="43" spans="1:13" s="16" customFormat="1" ht="30" customHeight="1" thickBot="1">
      <c r="A43" s="43">
        <v>24</v>
      </c>
      <c r="B43" s="44">
        <v>75495</v>
      </c>
      <c r="C43" s="44">
        <v>6050</v>
      </c>
      <c r="D43" s="44">
        <v>352</v>
      </c>
      <c r="E43" s="59" t="s">
        <v>46</v>
      </c>
      <c r="F43" s="26">
        <v>2007</v>
      </c>
      <c r="G43" s="26">
        <v>2008</v>
      </c>
      <c r="H43" s="107" t="s">
        <v>129</v>
      </c>
      <c r="I43" s="60">
        <v>100000</v>
      </c>
      <c r="J43" s="60"/>
      <c r="K43" s="60">
        <f>SUM(I43:J43)</f>
        <v>100000</v>
      </c>
      <c r="L43" s="86">
        <v>263.52</v>
      </c>
      <c r="M43" s="71">
        <f t="shared" si="2"/>
        <v>0.26</v>
      </c>
    </row>
    <row r="44" spans="1:13" s="16" customFormat="1" ht="30" customHeight="1">
      <c r="A44" s="192" t="s">
        <v>142</v>
      </c>
      <c r="B44" s="196"/>
      <c r="C44" s="196"/>
      <c r="D44" s="196"/>
      <c r="E44" s="196"/>
      <c r="F44" s="196"/>
      <c r="G44" s="196"/>
      <c r="H44" s="196"/>
      <c r="I44" s="17">
        <f>SUM(I45:I50,I52:I59)</f>
        <v>423135</v>
      </c>
      <c r="J44" s="17">
        <f>SUM(J45:J50,J52:J59)</f>
        <v>0</v>
      </c>
      <c r="K44" s="17">
        <f>SUM(K45:K50,K52:K59)</f>
        <v>423135</v>
      </c>
      <c r="L44" s="18">
        <f>SUM(L45:L50,L52:L59)</f>
        <v>228082.41</v>
      </c>
      <c r="M44" s="66">
        <f t="shared" si="2"/>
        <v>53.9</v>
      </c>
    </row>
    <row r="45" spans="1:13" s="16" customFormat="1" ht="30" customHeight="1">
      <c r="A45" s="37">
        <v>25</v>
      </c>
      <c r="B45" s="28">
        <v>80101</v>
      </c>
      <c r="C45" s="110">
        <v>6050</v>
      </c>
      <c r="D45" s="110">
        <v>362</v>
      </c>
      <c r="E45" s="111" t="s">
        <v>47</v>
      </c>
      <c r="F45" s="28">
        <v>2007</v>
      </c>
      <c r="G45" s="28">
        <v>2008</v>
      </c>
      <c r="H45" s="112" t="s">
        <v>129</v>
      </c>
      <c r="I45" s="38">
        <v>40000</v>
      </c>
      <c r="J45" s="38"/>
      <c r="K45" s="38">
        <f>SUM(H45:I45)</f>
        <v>40000</v>
      </c>
      <c r="L45" s="69">
        <v>26840</v>
      </c>
      <c r="M45" s="70">
        <f t="shared" si="2"/>
        <v>67.1</v>
      </c>
    </row>
    <row r="46" spans="1:13" s="16" customFormat="1" ht="30" customHeight="1">
      <c r="A46" s="37">
        <v>26</v>
      </c>
      <c r="B46" s="28">
        <v>80101</v>
      </c>
      <c r="C46" s="110">
        <v>6050</v>
      </c>
      <c r="D46" s="110">
        <v>362</v>
      </c>
      <c r="E46" s="111" t="s">
        <v>48</v>
      </c>
      <c r="F46" s="28">
        <v>2005</v>
      </c>
      <c r="G46" s="28">
        <v>2007</v>
      </c>
      <c r="H46" s="112" t="s">
        <v>129</v>
      </c>
      <c r="I46" s="38">
        <v>12000</v>
      </c>
      <c r="J46" s="38"/>
      <c r="K46" s="38">
        <f>SUM(H46:I46)</f>
        <v>12000</v>
      </c>
      <c r="L46" s="69">
        <v>10820.81</v>
      </c>
      <c r="M46" s="70">
        <f t="shared" si="2"/>
        <v>90.17</v>
      </c>
    </row>
    <row r="47" spans="1:13" s="16" customFormat="1" ht="30" customHeight="1">
      <c r="A47" s="37">
        <v>27</v>
      </c>
      <c r="B47" s="28">
        <v>80101</v>
      </c>
      <c r="C47" s="110">
        <v>6050</v>
      </c>
      <c r="D47" s="110">
        <v>362</v>
      </c>
      <c r="E47" s="111" t="s">
        <v>118</v>
      </c>
      <c r="F47" s="28">
        <v>2005</v>
      </c>
      <c r="G47" s="28">
        <v>2008</v>
      </c>
      <c r="H47" s="112" t="s">
        <v>129</v>
      </c>
      <c r="I47" s="38">
        <v>10000</v>
      </c>
      <c r="J47" s="38"/>
      <c r="K47" s="38">
        <v>10000</v>
      </c>
      <c r="L47" s="69">
        <v>8906</v>
      </c>
      <c r="M47" s="70">
        <f t="shared" si="2"/>
        <v>89.06</v>
      </c>
    </row>
    <row r="48" spans="1:13" s="16" customFormat="1" ht="39" customHeight="1">
      <c r="A48" s="37" t="s">
        <v>49</v>
      </c>
      <c r="B48" s="28">
        <v>80101</v>
      </c>
      <c r="C48" s="110">
        <v>6210</v>
      </c>
      <c r="D48" s="110">
        <v>341</v>
      </c>
      <c r="E48" s="111" t="s">
        <v>50</v>
      </c>
      <c r="F48" s="28">
        <v>2007</v>
      </c>
      <c r="G48" s="28">
        <v>2007</v>
      </c>
      <c r="H48" s="112" t="s">
        <v>119</v>
      </c>
      <c r="I48" s="38">
        <v>38211</v>
      </c>
      <c r="J48" s="38"/>
      <c r="K48" s="38">
        <v>38211</v>
      </c>
      <c r="L48" s="69">
        <v>38210.4</v>
      </c>
      <c r="M48" s="70">
        <f t="shared" si="2"/>
        <v>100</v>
      </c>
    </row>
    <row r="49" spans="1:13" s="16" customFormat="1" ht="40.5" customHeight="1">
      <c r="A49" s="113" t="s">
        <v>51</v>
      </c>
      <c r="B49" s="114">
        <v>80104</v>
      </c>
      <c r="C49" s="115">
        <v>6210</v>
      </c>
      <c r="D49" s="115">
        <v>352</v>
      </c>
      <c r="E49" s="116" t="s">
        <v>52</v>
      </c>
      <c r="F49" s="114">
        <v>2007</v>
      </c>
      <c r="G49" s="114">
        <v>2007</v>
      </c>
      <c r="H49" s="117" t="s">
        <v>53</v>
      </c>
      <c r="I49" s="118">
        <v>233480</v>
      </c>
      <c r="J49" s="118"/>
      <c r="K49" s="118">
        <v>233480</v>
      </c>
      <c r="L49" s="85">
        <v>55562.2</v>
      </c>
      <c r="M49" s="71">
        <f t="shared" si="2"/>
        <v>23.8</v>
      </c>
    </row>
    <row r="50" spans="1:13" s="34" customFormat="1" ht="48.75" customHeight="1" thickBot="1">
      <c r="A50" s="50" t="s">
        <v>54</v>
      </c>
      <c r="B50" s="40">
        <v>80104</v>
      </c>
      <c r="C50" s="65">
        <v>6210</v>
      </c>
      <c r="D50" s="65">
        <v>352</v>
      </c>
      <c r="E50" s="119" t="s">
        <v>55</v>
      </c>
      <c r="F50" s="40">
        <v>2007</v>
      </c>
      <c r="G50" s="40">
        <v>2007</v>
      </c>
      <c r="H50" s="100" t="s">
        <v>56</v>
      </c>
      <c r="I50" s="51">
        <v>10000</v>
      </c>
      <c r="J50" s="51"/>
      <c r="K50" s="51">
        <v>10000</v>
      </c>
      <c r="L50" s="120">
        <v>8540</v>
      </c>
      <c r="M50" s="89">
        <f t="shared" si="2"/>
        <v>85.4</v>
      </c>
    </row>
    <row r="51" spans="1:13" s="10" customFormat="1" ht="15" customHeight="1" thickBot="1">
      <c r="A51" s="175">
        <v>1</v>
      </c>
      <c r="B51" s="176">
        <v>2</v>
      </c>
      <c r="C51" s="176">
        <v>3</v>
      </c>
      <c r="D51" s="176"/>
      <c r="E51" s="176">
        <v>4</v>
      </c>
      <c r="F51" s="177">
        <v>5</v>
      </c>
      <c r="G51" s="177">
        <v>6</v>
      </c>
      <c r="H51" s="178">
        <v>7</v>
      </c>
      <c r="I51" s="177">
        <v>8</v>
      </c>
      <c r="J51" s="176">
        <v>9</v>
      </c>
      <c r="K51" s="176">
        <v>10</v>
      </c>
      <c r="L51" s="179">
        <v>11</v>
      </c>
      <c r="M51" s="180">
        <v>12</v>
      </c>
    </row>
    <row r="52" spans="1:13" s="41" customFormat="1" ht="46.5" customHeight="1">
      <c r="A52" s="182" t="s">
        <v>57</v>
      </c>
      <c r="B52" s="121">
        <v>80104</v>
      </c>
      <c r="C52" s="122">
        <v>6210</v>
      </c>
      <c r="D52" s="122">
        <v>352</v>
      </c>
      <c r="E52" s="183" t="s">
        <v>110</v>
      </c>
      <c r="F52" s="121">
        <v>2007</v>
      </c>
      <c r="G52" s="121">
        <v>2007</v>
      </c>
      <c r="H52" s="184" t="s">
        <v>58</v>
      </c>
      <c r="I52" s="185">
        <v>10000</v>
      </c>
      <c r="J52" s="185"/>
      <c r="K52" s="185">
        <v>10000</v>
      </c>
      <c r="L52" s="186">
        <v>9760</v>
      </c>
      <c r="M52" s="123">
        <f aca="true" t="shared" si="3" ref="M52:M73">L52*100/K52</f>
        <v>97.6</v>
      </c>
    </row>
    <row r="53" spans="1:13" s="41" customFormat="1" ht="30" customHeight="1">
      <c r="A53" s="37" t="s">
        <v>59</v>
      </c>
      <c r="B53" s="28">
        <v>80110</v>
      </c>
      <c r="C53" s="55">
        <v>6210</v>
      </c>
      <c r="D53" s="67"/>
      <c r="E53" s="124" t="s">
        <v>109</v>
      </c>
      <c r="F53" s="28">
        <v>2007</v>
      </c>
      <c r="G53" s="28">
        <v>2007</v>
      </c>
      <c r="H53" s="32" t="s">
        <v>60</v>
      </c>
      <c r="I53" s="38">
        <v>7800</v>
      </c>
      <c r="J53" s="38"/>
      <c r="K53" s="38">
        <v>7800</v>
      </c>
      <c r="L53" s="125">
        <v>7800</v>
      </c>
      <c r="M53" s="70">
        <f t="shared" si="3"/>
        <v>100</v>
      </c>
    </row>
    <row r="54" spans="1:13" s="34" customFormat="1" ht="44.25" customHeight="1">
      <c r="A54" s="37" t="s">
        <v>61</v>
      </c>
      <c r="B54" s="28">
        <v>80195</v>
      </c>
      <c r="C54" s="55">
        <v>6210</v>
      </c>
      <c r="D54" s="67"/>
      <c r="E54" s="124" t="s">
        <v>106</v>
      </c>
      <c r="F54" s="28">
        <v>2007</v>
      </c>
      <c r="G54" s="28">
        <v>2007</v>
      </c>
      <c r="H54" s="32" t="s">
        <v>62</v>
      </c>
      <c r="I54" s="38">
        <v>8260</v>
      </c>
      <c r="J54" s="38"/>
      <c r="K54" s="38">
        <v>8260</v>
      </c>
      <c r="L54" s="125">
        <v>8259</v>
      </c>
      <c r="M54" s="70">
        <f t="shared" si="3"/>
        <v>99.99</v>
      </c>
    </row>
    <row r="55" spans="1:13" s="24" customFormat="1" ht="42.75" customHeight="1">
      <c r="A55" s="37" t="s">
        <v>63</v>
      </c>
      <c r="B55" s="28">
        <v>80195</v>
      </c>
      <c r="C55" s="55">
        <v>6210</v>
      </c>
      <c r="D55" s="67"/>
      <c r="E55" s="124" t="s">
        <v>107</v>
      </c>
      <c r="F55" s="28">
        <v>2007</v>
      </c>
      <c r="G55" s="28">
        <v>2007</v>
      </c>
      <c r="H55" s="32" t="s">
        <v>64</v>
      </c>
      <c r="I55" s="38">
        <v>8961</v>
      </c>
      <c r="J55" s="38"/>
      <c r="K55" s="38">
        <v>8961</v>
      </c>
      <c r="L55" s="125">
        <v>8961</v>
      </c>
      <c r="M55" s="70">
        <f t="shared" si="3"/>
        <v>100</v>
      </c>
    </row>
    <row r="56" spans="1:13" s="49" customFormat="1" ht="46.5" customHeight="1">
      <c r="A56" s="37" t="s">
        <v>65</v>
      </c>
      <c r="B56" s="28">
        <v>80195</v>
      </c>
      <c r="C56" s="55">
        <v>6210</v>
      </c>
      <c r="D56" s="67"/>
      <c r="E56" s="124" t="s">
        <v>108</v>
      </c>
      <c r="F56" s="28">
        <v>2007</v>
      </c>
      <c r="G56" s="28">
        <v>2007</v>
      </c>
      <c r="H56" s="32" t="s">
        <v>66</v>
      </c>
      <c r="I56" s="38">
        <v>9680</v>
      </c>
      <c r="J56" s="38"/>
      <c r="K56" s="38">
        <v>9680</v>
      </c>
      <c r="L56" s="125">
        <v>9680</v>
      </c>
      <c r="M56" s="70">
        <f t="shared" si="3"/>
        <v>100</v>
      </c>
    </row>
    <row r="57" spans="1:13" s="24" customFormat="1" ht="30" customHeight="1">
      <c r="A57" s="37" t="s">
        <v>67</v>
      </c>
      <c r="B57" s="28">
        <v>80195</v>
      </c>
      <c r="C57" s="55">
        <v>6210</v>
      </c>
      <c r="D57" s="67"/>
      <c r="E57" s="124" t="s">
        <v>112</v>
      </c>
      <c r="F57" s="28">
        <v>2007</v>
      </c>
      <c r="G57" s="28">
        <v>2007</v>
      </c>
      <c r="H57" s="32" t="s">
        <v>147</v>
      </c>
      <c r="I57" s="38">
        <v>12800</v>
      </c>
      <c r="J57" s="38"/>
      <c r="K57" s="38">
        <v>12800</v>
      </c>
      <c r="L57" s="125">
        <v>12800</v>
      </c>
      <c r="M57" s="70">
        <f t="shared" si="3"/>
        <v>100</v>
      </c>
    </row>
    <row r="58" spans="1:13" s="24" customFormat="1" ht="30" customHeight="1">
      <c r="A58" s="37" t="s">
        <v>68</v>
      </c>
      <c r="B58" s="28">
        <v>80195</v>
      </c>
      <c r="C58" s="55">
        <v>6210</v>
      </c>
      <c r="D58" s="67"/>
      <c r="E58" s="124" t="s">
        <v>69</v>
      </c>
      <c r="F58" s="28">
        <v>2007</v>
      </c>
      <c r="G58" s="28">
        <v>2007</v>
      </c>
      <c r="H58" s="32" t="s">
        <v>60</v>
      </c>
      <c r="I58" s="38">
        <v>14831</v>
      </c>
      <c r="J58" s="38"/>
      <c r="K58" s="38">
        <v>14831</v>
      </c>
      <c r="L58" s="125">
        <v>14831</v>
      </c>
      <c r="M58" s="70">
        <f t="shared" si="3"/>
        <v>100</v>
      </c>
    </row>
    <row r="59" spans="1:13" s="49" customFormat="1" ht="30" customHeight="1" thickBot="1">
      <c r="A59" s="50" t="s">
        <v>70</v>
      </c>
      <c r="B59" s="40">
        <v>80195</v>
      </c>
      <c r="C59" s="65">
        <v>6210</v>
      </c>
      <c r="D59" s="67"/>
      <c r="E59" s="119" t="s">
        <v>71</v>
      </c>
      <c r="F59" s="40">
        <v>2007</v>
      </c>
      <c r="G59" s="40">
        <v>2007</v>
      </c>
      <c r="H59" s="100" t="s">
        <v>72</v>
      </c>
      <c r="I59" s="51">
        <v>7112</v>
      </c>
      <c r="J59" s="51"/>
      <c r="K59" s="51">
        <v>7112</v>
      </c>
      <c r="L59" s="120">
        <v>7112</v>
      </c>
      <c r="M59" s="70">
        <f t="shared" si="3"/>
        <v>100</v>
      </c>
    </row>
    <row r="60" spans="1:13" s="24" customFormat="1" ht="30" customHeight="1">
      <c r="A60" s="192" t="s">
        <v>144</v>
      </c>
      <c r="B60" s="196"/>
      <c r="C60" s="196"/>
      <c r="D60" s="196"/>
      <c r="E60" s="196"/>
      <c r="F60" s="196"/>
      <c r="G60" s="196"/>
      <c r="H60" s="196"/>
      <c r="I60" s="17">
        <f>SUM(I61:I73,I75:I82)</f>
        <v>9785867</v>
      </c>
      <c r="J60" s="17">
        <f>SUM(J61:J73,J75:J82)</f>
        <v>488337</v>
      </c>
      <c r="K60" s="17">
        <f>SUM(K61:K73,K75:K82)</f>
        <v>10274204</v>
      </c>
      <c r="L60" s="18">
        <f>SUM(L61:L73,L75:L82)</f>
        <v>8665572.62</v>
      </c>
      <c r="M60" s="66">
        <f t="shared" si="3"/>
        <v>84.34</v>
      </c>
    </row>
    <row r="61" spans="1:13" s="24" customFormat="1" ht="30" customHeight="1">
      <c r="A61" s="20">
        <v>28</v>
      </c>
      <c r="B61" s="28">
        <v>90001</v>
      </c>
      <c r="C61" s="13">
        <v>6050</v>
      </c>
      <c r="D61" s="13">
        <v>345</v>
      </c>
      <c r="E61" s="27" t="s">
        <v>145</v>
      </c>
      <c r="F61" s="28">
        <v>2000</v>
      </c>
      <c r="G61" s="28">
        <v>2012</v>
      </c>
      <c r="H61" s="22" t="s">
        <v>129</v>
      </c>
      <c r="I61" s="126">
        <v>7511867</v>
      </c>
      <c r="J61" s="15"/>
      <c r="K61" s="15">
        <f>SUM(I61:J61)</f>
        <v>7511867</v>
      </c>
      <c r="L61" s="69">
        <v>6925377.61</v>
      </c>
      <c r="M61" s="70">
        <f t="shared" si="3"/>
        <v>92.19</v>
      </c>
    </row>
    <row r="62" spans="1:13" s="52" customFormat="1" ht="38.25" customHeight="1">
      <c r="A62" s="20">
        <v>29</v>
      </c>
      <c r="B62" s="127">
        <v>90001</v>
      </c>
      <c r="C62" s="128">
        <v>6050</v>
      </c>
      <c r="D62" s="128">
        <v>345</v>
      </c>
      <c r="E62" s="129" t="s">
        <v>73</v>
      </c>
      <c r="F62" s="127">
        <v>2000</v>
      </c>
      <c r="G62" s="127">
        <v>2007</v>
      </c>
      <c r="H62" s="130" t="s">
        <v>129</v>
      </c>
      <c r="I62" s="131">
        <v>330000</v>
      </c>
      <c r="J62" s="15"/>
      <c r="K62" s="15">
        <f>SUM(I62:J62)</f>
        <v>330000</v>
      </c>
      <c r="L62" s="69">
        <v>329640.72</v>
      </c>
      <c r="M62" s="70">
        <f t="shared" si="3"/>
        <v>99.89</v>
      </c>
    </row>
    <row r="63" spans="1:13" s="19" customFormat="1" ht="30" customHeight="1">
      <c r="A63" s="20">
        <v>30</v>
      </c>
      <c r="B63" s="28">
        <v>90001</v>
      </c>
      <c r="C63" s="13">
        <v>6050</v>
      </c>
      <c r="D63" s="55">
        <v>345</v>
      </c>
      <c r="E63" s="59" t="s">
        <v>74</v>
      </c>
      <c r="F63" s="26">
        <v>2005</v>
      </c>
      <c r="G63" s="26">
        <v>2007</v>
      </c>
      <c r="H63" s="22" t="s">
        <v>129</v>
      </c>
      <c r="I63" s="131">
        <v>24000</v>
      </c>
      <c r="J63" s="15"/>
      <c r="K63" s="15">
        <f>SUM(I63:J63)</f>
        <v>24000</v>
      </c>
      <c r="L63" s="69">
        <v>23653.36</v>
      </c>
      <c r="M63" s="70">
        <f t="shared" si="3"/>
        <v>98.56</v>
      </c>
    </row>
    <row r="64" spans="1:13" s="16" customFormat="1" ht="30" customHeight="1">
      <c r="A64" s="20" t="s">
        <v>75</v>
      </c>
      <c r="B64" s="26">
        <v>90001</v>
      </c>
      <c r="C64" s="13">
        <v>6050</v>
      </c>
      <c r="D64" s="55">
        <v>344</v>
      </c>
      <c r="E64" s="59" t="s">
        <v>76</v>
      </c>
      <c r="F64" s="26">
        <v>2007</v>
      </c>
      <c r="G64" s="26">
        <v>2009</v>
      </c>
      <c r="H64" s="22" t="s">
        <v>143</v>
      </c>
      <c r="I64" s="131">
        <v>80000</v>
      </c>
      <c r="J64" s="15"/>
      <c r="K64" s="132">
        <v>80000</v>
      </c>
      <c r="L64" s="69">
        <v>9431.82</v>
      </c>
      <c r="M64" s="70">
        <f t="shared" si="3"/>
        <v>11.79</v>
      </c>
    </row>
    <row r="65" spans="1:13" s="16" customFormat="1" ht="30" customHeight="1">
      <c r="A65" s="20" t="s">
        <v>77</v>
      </c>
      <c r="B65" s="26">
        <v>90002</v>
      </c>
      <c r="C65" s="13">
        <v>6210</v>
      </c>
      <c r="D65" s="55">
        <v>343</v>
      </c>
      <c r="E65" s="59" t="s">
        <v>78</v>
      </c>
      <c r="F65" s="26">
        <v>2007</v>
      </c>
      <c r="G65" s="26">
        <v>2007</v>
      </c>
      <c r="H65" s="22" t="s">
        <v>79</v>
      </c>
      <c r="I65" s="131">
        <v>100000</v>
      </c>
      <c r="J65" s="15"/>
      <c r="K65" s="132">
        <v>100000</v>
      </c>
      <c r="L65" s="69">
        <v>78500</v>
      </c>
      <c r="M65" s="70">
        <f t="shared" si="3"/>
        <v>78.5</v>
      </c>
    </row>
    <row r="66" spans="1:13" s="53" customFormat="1" ht="30" customHeight="1">
      <c r="A66" s="20" t="s">
        <v>80</v>
      </c>
      <c r="B66" s="26">
        <v>90011</v>
      </c>
      <c r="C66" s="13">
        <v>6110</v>
      </c>
      <c r="D66" s="55">
        <v>352</v>
      </c>
      <c r="E66" s="59" t="s">
        <v>81</v>
      </c>
      <c r="F66" s="26">
        <v>2007</v>
      </c>
      <c r="G66" s="26">
        <v>2009</v>
      </c>
      <c r="H66" s="22" t="s">
        <v>143</v>
      </c>
      <c r="I66" s="131"/>
      <c r="J66" s="15">
        <v>22000</v>
      </c>
      <c r="K66" s="132">
        <v>22000</v>
      </c>
      <c r="L66" s="69">
        <v>21960</v>
      </c>
      <c r="M66" s="70">
        <f t="shared" si="3"/>
        <v>99.82</v>
      </c>
    </row>
    <row r="67" spans="1:13" s="16" customFormat="1" ht="30" customHeight="1">
      <c r="A67" s="20">
        <v>33</v>
      </c>
      <c r="B67" s="26">
        <v>90011</v>
      </c>
      <c r="C67" s="13">
        <v>6110</v>
      </c>
      <c r="D67" s="55">
        <v>344</v>
      </c>
      <c r="E67" s="59" t="s">
        <v>82</v>
      </c>
      <c r="F67" s="28">
        <v>2007</v>
      </c>
      <c r="G67" s="28">
        <v>2007</v>
      </c>
      <c r="H67" s="29" t="s">
        <v>129</v>
      </c>
      <c r="I67" s="60"/>
      <c r="J67" s="133">
        <v>19936</v>
      </c>
      <c r="K67" s="132">
        <f aca="true" t="shared" si="4" ref="K67:K82">SUM(I67:J67)</f>
        <v>19936</v>
      </c>
      <c r="L67" s="69">
        <v>19935.89</v>
      </c>
      <c r="M67" s="70">
        <f t="shared" si="3"/>
        <v>100</v>
      </c>
    </row>
    <row r="68" spans="1:13" s="24" customFormat="1" ht="30" customHeight="1">
      <c r="A68" s="20">
        <v>34</v>
      </c>
      <c r="B68" s="26">
        <v>90011</v>
      </c>
      <c r="C68" s="13">
        <v>6110</v>
      </c>
      <c r="D68" s="55">
        <v>344</v>
      </c>
      <c r="E68" s="59" t="s">
        <v>83</v>
      </c>
      <c r="F68" s="28">
        <v>2007</v>
      </c>
      <c r="G68" s="28">
        <v>2007</v>
      </c>
      <c r="H68" s="29" t="s">
        <v>129</v>
      </c>
      <c r="I68" s="60"/>
      <c r="J68" s="133">
        <v>15000</v>
      </c>
      <c r="K68" s="132">
        <f t="shared" si="4"/>
        <v>15000</v>
      </c>
      <c r="L68" s="69">
        <v>15000</v>
      </c>
      <c r="M68" s="70">
        <f t="shared" si="3"/>
        <v>100</v>
      </c>
    </row>
    <row r="69" spans="1:13" s="24" customFormat="1" ht="30" customHeight="1">
      <c r="A69" s="20">
        <v>35</v>
      </c>
      <c r="B69" s="26">
        <v>90011</v>
      </c>
      <c r="C69" s="13">
        <v>6110</v>
      </c>
      <c r="D69" s="55">
        <v>344</v>
      </c>
      <c r="E69" s="59" t="s">
        <v>84</v>
      </c>
      <c r="F69" s="28">
        <v>2007</v>
      </c>
      <c r="G69" s="28">
        <v>2007</v>
      </c>
      <c r="H69" s="29" t="s">
        <v>129</v>
      </c>
      <c r="I69" s="60"/>
      <c r="J69" s="133">
        <v>7000</v>
      </c>
      <c r="K69" s="132">
        <f t="shared" si="4"/>
        <v>7000</v>
      </c>
      <c r="L69" s="69">
        <v>7000</v>
      </c>
      <c r="M69" s="70">
        <f t="shared" si="3"/>
        <v>100</v>
      </c>
    </row>
    <row r="70" spans="1:13" s="24" customFormat="1" ht="30" customHeight="1">
      <c r="A70" s="20">
        <v>36</v>
      </c>
      <c r="B70" s="26">
        <v>90011</v>
      </c>
      <c r="C70" s="13">
        <v>6110</v>
      </c>
      <c r="D70" s="55">
        <v>344</v>
      </c>
      <c r="E70" s="59" t="s">
        <v>85</v>
      </c>
      <c r="F70" s="28">
        <v>2007</v>
      </c>
      <c r="G70" s="28">
        <v>2007</v>
      </c>
      <c r="H70" s="29" t="s">
        <v>129</v>
      </c>
      <c r="I70" s="60"/>
      <c r="J70" s="133">
        <v>13020</v>
      </c>
      <c r="K70" s="132">
        <f t="shared" si="4"/>
        <v>13020</v>
      </c>
      <c r="L70" s="134">
        <v>13019.86</v>
      </c>
      <c r="M70" s="70">
        <f t="shared" si="3"/>
        <v>100</v>
      </c>
    </row>
    <row r="71" spans="1:13" s="24" customFormat="1" ht="30" customHeight="1">
      <c r="A71" s="20">
        <v>37</v>
      </c>
      <c r="B71" s="26">
        <v>90011</v>
      </c>
      <c r="C71" s="13">
        <v>6110</v>
      </c>
      <c r="D71" s="55">
        <v>344</v>
      </c>
      <c r="E71" s="59" t="s">
        <v>86</v>
      </c>
      <c r="F71" s="28">
        <v>2007</v>
      </c>
      <c r="G71" s="28">
        <v>2007</v>
      </c>
      <c r="H71" s="29" t="s">
        <v>129</v>
      </c>
      <c r="I71" s="60"/>
      <c r="J71" s="133">
        <v>2500</v>
      </c>
      <c r="K71" s="132">
        <f t="shared" si="4"/>
        <v>2500</v>
      </c>
      <c r="L71" s="69">
        <v>2500</v>
      </c>
      <c r="M71" s="70">
        <f t="shared" si="3"/>
        <v>100</v>
      </c>
    </row>
    <row r="72" spans="1:13" s="24" customFormat="1" ht="30" customHeight="1">
      <c r="A72" s="135">
        <v>38</v>
      </c>
      <c r="B72" s="136">
        <v>90011</v>
      </c>
      <c r="C72" s="137">
        <v>6110</v>
      </c>
      <c r="D72" s="137">
        <v>344</v>
      </c>
      <c r="E72" s="138" t="s">
        <v>87</v>
      </c>
      <c r="F72" s="136">
        <v>2007</v>
      </c>
      <c r="G72" s="136">
        <v>2007</v>
      </c>
      <c r="H72" s="139" t="s">
        <v>129</v>
      </c>
      <c r="I72" s="58"/>
      <c r="J72" s="140">
        <v>7244</v>
      </c>
      <c r="K72" s="141">
        <f t="shared" si="4"/>
        <v>7244</v>
      </c>
      <c r="L72" s="142">
        <v>7244</v>
      </c>
      <c r="M72" s="143">
        <f t="shared" si="3"/>
        <v>100</v>
      </c>
    </row>
    <row r="73" spans="1:13" s="24" customFormat="1" ht="30" customHeight="1" thickBot="1">
      <c r="A73" s="30">
        <v>40</v>
      </c>
      <c r="B73" s="40">
        <v>90011</v>
      </c>
      <c r="C73" s="65">
        <v>6110</v>
      </c>
      <c r="D73" s="65">
        <v>344</v>
      </c>
      <c r="E73" s="63" t="s">
        <v>88</v>
      </c>
      <c r="F73" s="40">
        <v>2007</v>
      </c>
      <c r="G73" s="40">
        <v>2007</v>
      </c>
      <c r="H73" s="87" t="s">
        <v>129</v>
      </c>
      <c r="I73" s="64"/>
      <c r="J73" s="144">
        <v>5000</v>
      </c>
      <c r="K73" s="145">
        <f t="shared" si="4"/>
        <v>5000</v>
      </c>
      <c r="L73" s="146">
        <v>5000</v>
      </c>
      <c r="M73" s="89">
        <f t="shared" si="3"/>
        <v>100</v>
      </c>
    </row>
    <row r="74" spans="1:13" s="10" customFormat="1" ht="15" customHeight="1" thickBot="1">
      <c r="A74" s="175">
        <v>1</v>
      </c>
      <c r="B74" s="176">
        <v>2</v>
      </c>
      <c r="C74" s="176">
        <v>3</v>
      </c>
      <c r="D74" s="176"/>
      <c r="E74" s="176">
        <v>4</v>
      </c>
      <c r="F74" s="177">
        <v>5</v>
      </c>
      <c r="G74" s="177">
        <v>6</v>
      </c>
      <c r="H74" s="178">
        <v>7</v>
      </c>
      <c r="I74" s="177">
        <v>8</v>
      </c>
      <c r="J74" s="176">
        <v>9</v>
      </c>
      <c r="K74" s="176">
        <v>10</v>
      </c>
      <c r="L74" s="179">
        <v>11</v>
      </c>
      <c r="M74" s="180">
        <v>12</v>
      </c>
    </row>
    <row r="75" spans="1:13" s="19" customFormat="1" ht="30" customHeight="1">
      <c r="A75" s="147">
        <v>41</v>
      </c>
      <c r="B75" s="121">
        <v>90011</v>
      </c>
      <c r="C75" s="122">
        <v>6110</v>
      </c>
      <c r="D75" s="122">
        <v>344</v>
      </c>
      <c r="E75" s="148" t="s">
        <v>89</v>
      </c>
      <c r="F75" s="121">
        <v>2007</v>
      </c>
      <c r="G75" s="121">
        <v>2007</v>
      </c>
      <c r="H75" s="149" t="s">
        <v>129</v>
      </c>
      <c r="I75" s="150"/>
      <c r="J75" s="151">
        <v>13000</v>
      </c>
      <c r="K75" s="152">
        <f t="shared" si="4"/>
        <v>13000</v>
      </c>
      <c r="L75" s="153">
        <v>12384.68</v>
      </c>
      <c r="M75" s="123">
        <f aca="true" t="shared" si="5" ref="M75:M87">L75*100/K75</f>
        <v>95.27</v>
      </c>
    </row>
    <row r="76" spans="1:13" s="56" customFormat="1" ht="30" customHeight="1">
      <c r="A76" s="20">
        <v>42</v>
      </c>
      <c r="B76" s="28">
        <v>90011</v>
      </c>
      <c r="C76" s="55">
        <v>6110</v>
      </c>
      <c r="D76" s="55">
        <v>344</v>
      </c>
      <c r="E76" s="27" t="s">
        <v>90</v>
      </c>
      <c r="F76" s="28">
        <v>2007</v>
      </c>
      <c r="G76" s="28">
        <v>2007</v>
      </c>
      <c r="H76" s="29" t="s">
        <v>129</v>
      </c>
      <c r="I76" s="15"/>
      <c r="J76" s="133">
        <v>12182</v>
      </c>
      <c r="K76" s="132">
        <f t="shared" si="4"/>
        <v>12182</v>
      </c>
      <c r="L76" s="69">
        <v>12181.12</v>
      </c>
      <c r="M76" s="70">
        <f t="shared" si="5"/>
        <v>99.99</v>
      </c>
    </row>
    <row r="77" spans="1:13" s="56" customFormat="1" ht="30" customHeight="1">
      <c r="A77" s="20">
        <v>43</v>
      </c>
      <c r="B77" s="28">
        <v>90011</v>
      </c>
      <c r="C77" s="55">
        <v>6110</v>
      </c>
      <c r="D77" s="55">
        <v>345</v>
      </c>
      <c r="E77" s="27" t="s">
        <v>91</v>
      </c>
      <c r="F77" s="28">
        <v>2007</v>
      </c>
      <c r="G77" s="28">
        <v>2007</v>
      </c>
      <c r="H77" s="29" t="s">
        <v>129</v>
      </c>
      <c r="I77" s="15"/>
      <c r="J77" s="133">
        <v>17955</v>
      </c>
      <c r="K77" s="132">
        <f t="shared" si="4"/>
        <v>17955</v>
      </c>
      <c r="L77" s="69">
        <v>16685.34</v>
      </c>
      <c r="M77" s="70">
        <f t="shared" si="5"/>
        <v>92.93</v>
      </c>
    </row>
    <row r="78" spans="1:13" s="19" customFormat="1" ht="30" customHeight="1">
      <c r="A78" s="20">
        <v>44</v>
      </c>
      <c r="B78" s="28">
        <v>90011</v>
      </c>
      <c r="C78" s="55">
        <v>6110</v>
      </c>
      <c r="D78" s="67"/>
      <c r="E78" s="27" t="s">
        <v>92</v>
      </c>
      <c r="F78" s="28">
        <v>2007</v>
      </c>
      <c r="G78" s="28">
        <v>2007</v>
      </c>
      <c r="H78" s="29" t="s">
        <v>0</v>
      </c>
      <c r="I78" s="15"/>
      <c r="J78" s="15">
        <v>218500</v>
      </c>
      <c r="K78" s="15">
        <f t="shared" si="4"/>
        <v>218500</v>
      </c>
      <c r="L78" s="69">
        <v>161552.25</v>
      </c>
      <c r="M78" s="70">
        <f t="shared" si="5"/>
        <v>73.94</v>
      </c>
    </row>
    <row r="79" spans="1:13" s="19" customFormat="1" ht="30" customHeight="1">
      <c r="A79" s="20">
        <v>45</v>
      </c>
      <c r="B79" s="28">
        <v>90011</v>
      </c>
      <c r="C79" s="55">
        <v>6260</v>
      </c>
      <c r="D79" s="55">
        <v>319</v>
      </c>
      <c r="E79" s="27" t="s">
        <v>93</v>
      </c>
      <c r="F79" s="28">
        <v>2007</v>
      </c>
      <c r="G79" s="28">
        <v>2007</v>
      </c>
      <c r="H79" s="29" t="s">
        <v>141</v>
      </c>
      <c r="I79" s="15"/>
      <c r="J79" s="15">
        <v>135000</v>
      </c>
      <c r="K79" s="15">
        <f t="shared" si="4"/>
        <v>135000</v>
      </c>
      <c r="L79" s="69">
        <v>0</v>
      </c>
      <c r="M79" s="70">
        <f t="shared" si="5"/>
        <v>0</v>
      </c>
    </row>
    <row r="80" spans="1:13" s="16" customFormat="1" ht="30" customHeight="1">
      <c r="A80" s="20">
        <v>46</v>
      </c>
      <c r="B80" s="28">
        <v>90015</v>
      </c>
      <c r="C80" s="55">
        <v>6050</v>
      </c>
      <c r="D80" s="55">
        <v>312</v>
      </c>
      <c r="E80" s="27" t="s">
        <v>94</v>
      </c>
      <c r="F80" s="28">
        <v>2007</v>
      </c>
      <c r="G80" s="28">
        <v>2007</v>
      </c>
      <c r="H80" s="29" t="s">
        <v>129</v>
      </c>
      <c r="I80" s="15">
        <v>200000</v>
      </c>
      <c r="J80" s="15"/>
      <c r="K80" s="15">
        <f t="shared" si="4"/>
        <v>200000</v>
      </c>
      <c r="L80" s="69">
        <v>193898.33</v>
      </c>
      <c r="M80" s="70">
        <f t="shared" si="5"/>
        <v>96.95</v>
      </c>
    </row>
    <row r="81" spans="1:13" s="16" customFormat="1" ht="30" customHeight="1">
      <c r="A81" s="12">
        <v>47</v>
      </c>
      <c r="B81" s="21">
        <v>90095</v>
      </c>
      <c r="C81" s="21">
        <v>6050</v>
      </c>
      <c r="D81" s="21">
        <v>352</v>
      </c>
      <c r="E81" s="25" t="s">
        <v>1</v>
      </c>
      <c r="F81" s="21">
        <v>2001</v>
      </c>
      <c r="G81" s="21">
        <v>2008</v>
      </c>
      <c r="H81" s="22" t="s">
        <v>129</v>
      </c>
      <c r="I81" s="23">
        <v>805000</v>
      </c>
      <c r="J81" s="23"/>
      <c r="K81" s="23">
        <f t="shared" si="4"/>
        <v>805000</v>
      </c>
      <c r="L81" s="76">
        <v>803521.15</v>
      </c>
      <c r="M81" s="70">
        <f t="shared" si="5"/>
        <v>99.82</v>
      </c>
    </row>
    <row r="82" spans="1:13" s="19" customFormat="1" ht="30" customHeight="1" thickBot="1">
      <c r="A82" s="20">
        <v>48</v>
      </c>
      <c r="B82" s="28">
        <v>90095</v>
      </c>
      <c r="C82" s="28">
        <v>6050</v>
      </c>
      <c r="D82" s="28">
        <v>352</v>
      </c>
      <c r="E82" s="27" t="s">
        <v>95</v>
      </c>
      <c r="F82" s="28">
        <v>2004</v>
      </c>
      <c r="G82" s="28">
        <v>2007</v>
      </c>
      <c r="H82" s="28" t="s">
        <v>129</v>
      </c>
      <c r="I82" s="15">
        <v>735000</v>
      </c>
      <c r="J82" s="15"/>
      <c r="K82" s="15">
        <f t="shared" si="4"/>
        <v>735000</v>
      </c>
      <c r="L82" s="69">
        <v>7086.49</v>
      </c>
      <c r="M82" s="71">
        <f t="shared" si="5"/>
        <v>0.96</v>
      </c>
    </row>
    <row r="83" spans="1:13" s="19" customFormat="1" ht="30" customHeight="1">
      <c r="A83" s="192" t="s">
        <v>2</v>
      </c>
      <c r="B83" s="196"/>
      <c r="C83" s="196"/>
      <c r="D83" s="196"/>
      <c r="E83" s="196"/>
      <c r="F83" s="196"/>
      <c r="G83" s="196"/>
      <c r="H83" s="196"/>
      <c r="I83" s="17">
        <f>SUM(I84:I86)</f>
        <v>39550</v>
      </c>
      <c r="J83" s="17">
        <f>SUM(J84:J84)</f>
        <v>0</v>
      </c>
      <c r="K83" s="17">
        <f>SUM(K84:K86)</f>
        <v>39550</v>
      </c>
      <c r="L83" s="18">
        <f>SUM(L84:L86)</f>
        <v>29547.8</v>
      </c>
      <c r="M83" s="66">
        <f t="shared" si="5"/>
        <v>74.71</v>
      </c>
    </row>
    <row r="84" spans="1:13" s="19" customFormat="1" ht="30" customHeight="1">
      <c r="A84" s="39">
        <v>49</v>
      </c>
      <c r="B84" s="26">
        <v>92109</v>
      </c>
      <c r="C84" s="26">
        <v>6050</v>
      </c>
      <c r="D84" s="26">
        <v>1306</v>
      </c>
      <c r="E84" s="59" t="s">
        <v>96</v>
      </c>
      <c r="F84" s="26">
        <v>2006</v>
      </c>
      <c r="G84" s="26">
        <v>2008</v>
      </c>
      <c r="H84" s="26" t="s">
        <v>129</v>
      </c>
      <c r="I84" s="60">
        <v>10000</v>
      </c>
      <c r="J84" s="61"/>
      <c r="K84" s="60">
        <f>SUM(I84:J84)</f>
        <v>10000</v>
      </c>
      <c r="L84" s="86">
        <v>0</v>
      </c>
      <c r="M84" s="70">
        <f t="shared" si="5"/>
        <v>0</v>
      </c>
    </row>
    <row r="85" spans="1:13" s="47" customFormat="1" ht="30" customHeight="1">
      <c r="A85" s="39" t="s">
        <v>97</v>
      </c>
      <c r="B85" s="26">
        <v>92109</v>
      </c>
      <c r="C85" s="26">
        <v>6050</v>
      </c>
      <c r="D85" s="26">
        <v>1306</v>
      </c>
      <c r="E85" s="59" t="s">
        <v>98</v>
      </c>
      <c r="F85" s="26">
        <v>2007</v>
      </c>
      <c r="G85" s="26">
        <v>2007</v>
      </c>
      <c r="H85" s="26" t="s">
        <v>143</v>
      </c>
      <c r="I85" s="60">
        <v>22050</v>
      </c>
      <c r="J85" s="61"/>
      <c r="K85" s="60">
        <f>SUM(I85:J85)</f>
        <v>22050</v>
      </c>
      <c r="L85" s="86">
        <v>22047.8</v>
      </c>
      <c r="M85" s="71">
        <f t="shared" si="5"/>
        <v>99.99</v>
      </c>
    </row>
    <row r="86" spans="1:13" s="47" customFormat="1" ht="48.75" customHeight="1" thickBot="1">
      <c r="A86" s="50" t="s">
        <v>99</v>
      </c>
      <c r="B86" s="40">
        <v>92109</v>
      </c>
      <c r="C86" s="40">
        <v>6220</v>
      </c>
      <c r="D86" s="67"/>
      <c r="E86" s="63" t="s">
        <v>100</v>
      </c>
      <c r="F86" s="40">
        <v>2007</v>
      </c>
      <c r="G86" s="40">
        <v>2007</v>
      </c>
      <c r="H86" s="40" t="s">
        <v>101</v>
      </c>
      <c r="I86" s="64">
        <v>7500</v>
      </c>
      <c r="J86" s="181"/>
      <c r="K86" s="64">
        <v>7500</v>
      </c>
      <c r="L86" s="88">
        <v>7500</v>
      </c>
      <c r="M86" s="71">
        <f t="shared" si="5"/>
        <v>100</v>
      </c>
    </row>
    <row r="87" spans="1:13" s="24" customFormat="1" ht="30" customHeight="1" thickBot="1">
      <c r="A87" s="154"/>
      <c r="B87" s="155"/>
      <c r="C87" s="155"/>
      <c r="D87" s="155"/>
      <c r="E87" s="156" t="s">
        <v>113</v>
      </c>
      <c r="F87" s="157"/>
      <c r="G87" s="157"/>
      <c r="H87" s="158"/>
      <c r="I87" s="159">
        <f>SUM(I5+I9+I17+I19+I26+I31+I37+I44+I60+I83)</f>
        <v>16358832</v>
      </c>
      <c r="J87" s="159">
        <f>SUM(J5+J9+J17+J19+J26+J31+J37+J44+J60+J83)</f>
        <v>488337</v>
      </c>
      <c r="K87" s="159">
        <f>SUM(K5+K9+K17+K19+K26+K31+K37+K44+K60+K83)</f>
        <v>16847169</v>
      </c>
      <c r="L87" s="160">
        <f>SUM(L5+L9+L17+L19+L26+L31+L37+L44+L60+L83)</f>
        <v>13270560.44</v>
      </c>
      <c r="M87" s="161">
        <f t="shared" si="5"/>
        <v>78.77</v>
      </c>
    </row>
    <row r="88" spans="1:13" s="31" customFormat="1" ht="27.75" customHeight="1">
      <c r="A88" s="162"/>
      <c r="B88" s="162"/>
      <c r="C88" s="162"/>
      <c r="D88" s="162"/>
      <c r="E88" s="163"/>
      <c r="F88" s="164"/>
      <c r="G88" s="164"/>
      <c r="H88" s="164"/>
      <c r="I88" s="164"/>
      <c r="J88" s="164"/>
      <c r="K88" s="164"/>
      <c r="L88" s="165"/>
      <c r="M88" s="8"/>
    </row>
    <row r="89" spans="1:13" s="57" customFormat="1" ht="27.75" customHeight="1">
      <c r="A89" s="162"/>
      <c r="B89" s="162"/>
      <c r="C89" s="162"/>
      <c r="D89" s="162"/>
      <c r="E89" s="163"/>
      <c r="F89" s="164"/>
      <c r="G89" s="164"/>
      <c r="H89" s="164"/>
      <c r="I89" s="164"/>
      <c r="J89" s="164"/>
      <c r="K89" s="164"/>
      <c r="L89" s="166"/>
      <c r="M89" s="8"/>
    </row>
    <row r="90" spans="1:13" s="33" customFormat="1" ht="19.5" customHeight="1">
      <c r="A90" s="162"/>
      <c r="B90" s="162"/>
      <c r="C90" s="162"/>
      <c r="D90" s="162"/>
      <c r="E90" s="163"/>
      <c r="F90" s="164"/>
      <c r="G90" s="164"/>
      <c r="H90" s="164"/>
      <c r="I90" s="164"/>
      <c r="J90" s="164"/>
      <c r="K90" s="164"/>
      <c r="L90" s="166"/>
      <c r="M90" s="8"/>
    </row>
  </sheetData>
  <mergeCells count="21">
    <mergeCell ref="A1:M1"/>
    <mergeCell ref="A26:H26"/>
    <mergeCell ref="A31:H31"/>
    <mergeCell ref="A37:H37"/>
    <mergeCell ref="M2:M3"/>
    <mergeCell ref="A5:H5"/>
    <mergeCell ref="C2:C3"/>
    <mergeCell ref="A2:A3"/>
    <mergeCell ref="E2:E3"/>
    <mergeCell ref="L2:L3"/>
    <mergeCell ref="A83:H83"/>
    <mergeCell ref="A44:H44"/>
    <mergeCell ref="D2:D3"/>
    <mergeCell ref="A60:H60"/>
    <mergeCell ref="A19:H19"/>
    <mergeCell ref="I2:K2"/>
    <mergeCell ref="F2:G3"/>
    <mergeCell ref="A17:H17"/>
    <mergeCell ref="H2:H3"/>
    <mergeCell ref="A9:H9"/>
    <mergeCell ref="B2:B3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69" r:id="rId1"/>
  <rowBreaks count="3" manualBreakCount="3">
    <brk id="24" max="12" man="1"/>
    <brk id="50" max="12" man="1"/>
    <brk id="7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2008-04-16T05:58:17Z</dcterms:modified>
  <cp:category/>
  <cp:version/>
  <cp:contentType/>
  <cp:contentStatus/>
</cp:coreProperties>
</file>