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895" activeTab="0"/>
  </bookViews>
  <sheets>
    <sheet name="Inwestycje" sheetId="1" r:id="rId1"/>
  </sheets>
  <definedNames>
    <definedName name="_xlnm.Print_Area" localSheetId="0">'Inwestycje'!$A$1:$M$70</definedName>
  </definedNames>
  <calcPr fullCalcOnLoad="1"/>
</workbook>
</file>

<file path=xl/sharedStrings.xml><?xml version="1.0" encoding="utf-8"?>
<sst xmlns="http://schemas.openxmlformats.org/spreadsheetml/2006/main" count="149" uniqueCount="103">
  <si>
    <t>6.1. Realizacja inwestycji w I półroczu 2007 roku - część tabelaryczna.</t>
  </si>
  <si>
    <t>L.p.</t>
  </si>
  <si>
    <t>Roz-dział</t>
  </si>
  <si>
    <t>Para-graf</t>
  </si>
  <si>
    <t>Podka-tegoria</t>
  </si>
  <si>
    <t>Nazwa zadania inwestycyjnego</t>
  </si>
  <si>
    <t>Okres realizacji</t>
  </si>
  <si>
    <t>Podmiot wykonujący</t>
  </si>
  <si>
    <t>Planowane nakłady finansowe w 2007 roku</t>
  </si>
  <si>
    <t>Wykonanie                          (zł)</t>
  </si>
  <si>
    <t>Wykonanie               (%)</t>
  </si>
  <si>
    <t>BUDŻET</t>
  </si>
  <si>
    <t>GFOŚiGW</t>
  </si>
  <si>
    <t>RAZEM</t>
  </si>
  <si>
    <t>DZIAŁ 400 - WYTWARZANIE I ZAOPATRYWANIE W  ENERGIĘ ELEKTRYCZNĄ , GAZ I WODĘ</t>
  </si>
  <si>
    <t>6050</t>
  </si>
  <si>
    <t>Zwrot kosztów budowy przyłączy wody i gazu do działki nr 365 
przy ul. Brzoskwiniowej w Policach.</t>
  </si>
  <si>
    <t>Wydz.TI</t>
  </si>
  <si>
    <t>344</t>
  </si>
  <si>
    <t>Wodociąg Drogoradz - Nowa Jasienica</t>
  </si>
  <si>
    <t>DZIAŁ 600 - TRANSPORT I ŁĄCZNOŚĆ</t>
  </si>
  <si>
    <t>60013</t>
  </si>
  <si>
    <t>Pomoc finansowa dla Województwa Zachodniopomorskiego 
na inwestycje drogowe</t>
  </si>
  <si>
    <t>Wydz.GKM</t>
  </si>
  <si>
    <t>60014</t>
  </si>
  <si>
    <t>Modernizacja ul. Kresowej w Policach</t>
  </si>
  <si>
    <t>Modernizacja ul.Wyszyńskiego w Policach</t>
  </si>
  <si>
    <t>Budowa ścieżek rowerowych Pilchowo - Bartoszewo - Tanowo (projekt)</t>
  </si>
  <si>
    <t>60016</t>
  </si>
  <si>
    <t>Modernizacja wiaduktu przy ul. Kuźnickiej w Policach (projekt)</t>
  </si>
  <si>
    <t>Modernizacja wiaduktu przy ul. Piotra i Pawła w Policach (projekt)</t>
  </si>
  <si>
    <t>DZIAŁ 630 - TURYSTYKA</t>
  </si>
  <si>
    <t>Budowa zintegrowanego systemu informacji turystycznej w Województwie Zachodniopomorskim</t>
  </si>
  <si>
    <t>Wydz.PI</t>
  </si>
  <si>
    <t>DZIAŁ 700 - GOSPODARKA MIESZKANIOWA</t>
  </si>
  <si>
    <t>Dotacja dla ZGKiM na remonty kapitalne dachów budynków administrowanych przez ZGKiM</t>
  </si>
  <si>
    <t>ZGKiM</t>
  </si>
  <si>
    <t>Dotacja dla ZGKiM na termorenowację budynków administrowanych przez ZGKiM</t>
  </si>
  <si>
    <t>Dotacja dla ZGKiM na wykonanie instalacji gazowej w budynkach mieszkalnych administrowanych przez ZGKiM</t>
  </si>
  <si>
    <t>Budowa budynków mieszkalno-usługowych przy ul. Bankowej 
w Policach</t>
  </si>
  <si>
    <t xml:space="preserve">Przebudowa budynku komunalnego przy ul. WOP 7 w Trzebieży </t>
  </si>
  <si>
    <t>DZIAŁ 710 - DZIAŁALNOŚĆ USŁUGOWA</t>
  </si>
  <si>
    <t xml:space="preserve">Rozwój infrastruktury Polickiego Parku Przemysłowego na terenach restrukturyzowanych Z.Ch.Police S.A. - INFRAPARK Police SA </t>
  </si>
  <si>
    <t>Wydz.DG</t>
  </si>
  <si>
    <t>Poprawa jakości obsługi inwestorów przez "INFRAPARK
POLICE SA"</t>
  </si>
  <si>
    <t>Podwyższenie udziału własnego w Powiatowym Banku Spółdzielczym w Policach</t>
  </si>
  <si>
    <t>Wydz. DG</t>
  </si>
  <si>
    <t>Wykup gruntów</t>
  </si>
  <si>
    <t>Wydz.GG</t>
  </si>
  <si>
    <t>DZIAŁ 750 - ADMINISTRACJA PUBLICZNA</t>
  </si>
  <si>
    <t>Zakup centrali telefonicznej dla Urzędu Gminy w Policach</t>
  </si>
  <si>
    <t>Wydz.OR</t>
  </si>
  <si>
    <t>Komputeryzacja Urzędu Gminy i inne zakupy inwestycyjne</t>
  </si>
  <si>
    <t>Zakup kserokopiarki dla Wydziałów UG mających siedzibę w budynku przy ul. Bankowej 18 w Policach</t>
  </si>
  <si>
    <t>DZIAŁ 754 - BEZPIECZEŃSTWO PUBLICZNE I OCHRONA PRZECIWPOŻAROWA</t>
  </si>
  <si>
    <t>Modernizacja instalacji c.o. w budynku OSP w Policach</t>
  </si>
  <si>
    <t>Przebudowa remizy OSP w Trzebieży</t>
  </si>
  <si>
    <t>23A</t>
  </si>
  <si>
    <t>Zakup motopomp dla OSP Trzebież i OSP Police</t>
  </si>
  <si>
    <t>Wydz.SO</t>
  </si>
  <si>
    <t>Monitoring miejsc zagrożonych przestępczością w Policach</t>
  </si>
  <si>
    <t>DZIAŁ 801 - OŚWIATA I WYCHOWANIE</t>
  </si>
  <si>
    <t>Przebudowa boisk przy SP 1 w Policach (projekt)</t>
  </si>
  <si>
    <t>Przebudowa boiska przy SP 3 w Policach</t>
  </si>
  <si>
    <t>Przebudowa kompleksu boisk przy SP 6 w Policach-Jasienicy</t>
  </si>
  <si>
    <t>27B</t>
  </si>
  <si>
    <t>Dotacja dla Szkoły Podstawowej w Trzebieży na zadanie: Przebudowa kotłowni olejowej na gazową w Szkole Filialnej w Niekłończycy.</t>
  </si>
  <si>
    <t>SP Trzebież</t>
  </si>
  <si>
    <t>27A</t>
  </si>
  <si>
    <t>Dotacja dla Przedszkola Publicznego nr 11 w Policach na zadanie: Docieplenie dachu budynku w Przedszkolu Publicznym nr 11 w Policach</t>
  </si>
  <si>
    <t>PP11</t>
  </si>
  <si>
    <t>DZIAŁ 900 - GOSPODARKA KOMUNALNA I OCHRONA ŚRODOWISKA</t>
  </si>
  <si>
    <t xml:space="preserve">Transgraniczna ochrona zasobów wód podziemnych                                                        - Kanalizacja gminy Police                               </t>
  </si>
  <si>
    <t>Uzbrojenie terenu nowego osiedla przy ul. Piłsudskiego w Policach (wodociąg i kanalizacja deszczowa w ul. Brzoskwiniowej)</t>
  </si>
  <si>
    <t>Kanalizacja sanitarna w ul. Warszewskiej w Pilchowie</t>
  </si>
  <si>
    <t>Rozbudowa polegająca na połączeniu kwatery 1 i 2 
dla powiększenia objętości składowiska</t>
  </si>
  <si>
    <t>Wydz. TI</t>
  </si>
  <si>
    <t>Partycypacja w budowie sieci wodociągowej w Pilchowie, ul.Warszewska  (dz. nr 131/78 i 131/79)</t>
  </si>
  <si>
    <t>Partycypacja w budowie sieci wodociągowej w Tanowie
(dz. nr 57/1)</t>
  </si>
  <si>
    <t>Partycypacja w budowie sieci wodociągowej w Przęsocinie 
(dz. nr 315)</t>
  </si>
  <si>
    <t>Partycypacja w budowie sieci wodociągowej w Dębostrowie 
(dz.nr 213/6,213/10,213/12)</t>
  </si>
  <si>
    <t xml:space="preserve">Partycypacja w budowie sieci wodociągowej w Trzeszczynie 
(dz. nr 339/4)                                     </t>
  </si>
  <si>
    <t xml:space="preserve">Partycypacja w budowie sieci wodociągowej w Pilchowie 
(dz.nr 527) </t>
  </si>
  <si>
    <t>Partycypacja w budowie sieci wodociągowej w Tanowie 
(dz. nr 434/13)</t>
  </si>
  <si>
    <t xml:space="preserve">Partycypacja w budowie sieci wodociągowej w Niekłończycy 
(dz. nr 198/6)                                    </t>
  </si>
  <si>
    <t xml:space="preserve">Partycypacja w budowie sieci wodociągowej w Trzebieży 
(dz. nr 517/1)                                           </t>
  </si>
  <si>
    <t>Partycypacja w budowie sieci wodociągowej w Przęsocinie 
(dz. nr 41/2)</t>
  </si>
  <si>
    <t>Partycypacja w budowie sieci wodociągowej w Pilchowie 
(dz. nr 519,522/1,522/2,522/3)</t>
  </si>
  <si>
    <t>Partycypacja w budowie kanalizacji sanitarnej w Pilchowie 
(dz. nr 519,522/1,522/2,522/3)</t>
  </si>
  <si>
    <t>Częściowy zwrot kosztów na modernizację ogrzewania 
w budynkach</t>
  </si>
  <si>
    <t>Wydz.OŚ</t>
  </si>
  <si>
    <t xml:space="preserve">Dotacja dla jednostki samorządu terytorialnego - Zakup ciężkiego samochodu ratowniczo - gaśniczego </t>
  </si>
  <si>
    <t>Dodatkowe punkty oświetleniowe w gminie Police</t>
  </si>
  <si>
    <t>Modernizacja Gminnego Targowiska w Policach przy ul.PCK</t>
  </si>
  <si>
    <t xml:space="preserve">Rozbudowa cmentarza komunalnego w Policach                                                                 </t>
  </si>
  <si>
    <t>DZIAŁ 921 - KULTURA I OCHRONA DZIEDZICTWA NARODOWEGO</t>
  </si>
  <si>
    <t>Budowa świetlicy wiejskiej w Trzeszczynie</t>
  </si>
  <si>
    <t>49A</t>
  </si>
  <si>
    <t>Przebudowa klubu Rady Sołeckiej w Tatyni (projekt)</t>
  </si>
  <si>
    <t xml:space="preserve">DZIAŁ 926 - KULTURA FIZYCZNA I SPORT </t>
  </si>
  <si>
    <t>36.2</t>
  </si>
  <si>
    <t>Gminne Centrum Sportowe w Policach przy ul.Siedleckiej</t>
  </si>
  <si>
    <t>po 2011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</si>
</sst>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_ ;\-#,##0.0\ "/>
    <numFmt numFmtId="177" formatCode="#,##0.00_ ;\-#,##0.00\ "/>
    <numFmt numFmtId="178" formatCode="#,##0.00\ &quot;zł&quot;"/>
    <numFmt numFmtId="179" formatCode="_-* #,##0.00\ _z_ł_-;\-* #,##0.00\ _z_ł_-;_-* &quot;-&quot;\ _z_ł_-;_-@_-"/>
    <numFmt numFmtId="180" formatCode="_-* #,##0.0\ _z_ł_-;\-* #,##0.0\ _z_ł_-;_-* &quot;-&quot;\ _z_ł_-;_-@_-"/>
    <numFmt numFmtId="181" formatCode="0.000000"/>
    <numFmt numFmtId="182" formatCode="0.00000"/>
    <numFmt numFmtId="183" formatCode="0.0000"/>
    <numFmt numFmtId="184" formatCode="0.000"/>
    <numFmt numFmtId="185" formatCode="#,##0.0\ &quot;zł&quot;"/>
  </numFmts>
  <fonts count="21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u val="single"/>
      <sz val="14"/>
      <color indexed="16"/>
      <name val="Arial CE"/>
      <family val="0"/>
    </font>
    <font>
      <sz val="10"/>
      <name val="Arial"/>
      <family val="2"/>
    </font>
    <font>
      <b/>
      <sz val="8"/>
      <name val="Arial CE"/>
      <family val="2"/>
    </font>
    <font>
      <sz val="10"/>
      <color indexed="12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0"/>
      <color indexed="39"/>
      <name val="Arial CE"/>
      <family val="0"/>
    </font>
    <font>
      <sz val="10"/>
      <color indexed="56"/>
      <name val="Arial CE"/>
      <family val="2"/>
    </font>
    <font>
      <b/>
      <sz val="10"/>
      <color indexed="12"/>
      <name val="Arial CE"/>
      <family val="0"/>
    </font>
    <font>
      <b/>
      <sz val="10"/>
      <color indexed="14"/>
      <name val="Arial CE"/>
      <family val="0"/>
    </font>
    <font>
      <b/>
      <sz val="10"/>
      <color indexed="56"/>
      <name val="Arial CE"/>
      <family val="2"/>
    </font>
    <font>
      <b/>
      <sz val="12"/>
      <color indexed="39"/>
      <name val="Arial CE"/>
      <family val="0"/>
    </font>
    <font>
      <b/>
      <sz val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 diagonalDown="1">
      <left style="thin"/>
      <right style="thin"/>
      <top style="thin"/>
      <bottom style="medium"/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8" fillId="0" borderId="1" xfId="0" applyFont="1" applyBorder="1" applyAlignment="1">
      <alignment horizontal="center" vertical="center"/>
    </xf>
    <xf numFmtId="0" fontId="7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3" borderId="2" xfId="18" applyFont="1" applyFill="1" applyBorder="1" applyAlignment="1">
      <alignment horizontal="center" vertical="center" wrapText="1"/>
      <protection/>
    </xf>
    <xf numFmtId="0" fontId="4" fillId="3" borderId="3" xfId="18" applyFont="1" applyFill="1" applyBorder="1" applyAlignment="1">
      <alignment horizontal="center" vertical="center" wrapText="1"/>
      <protection/>
    </xf>
    <xf numFmtId="0" fontId="4" fillId="3" borderId="4" xfId="18" applyFont="1" applyFill="1" applyBorder="1" applyAlignment="1">
      <alignment horizontal="center" vertical="center" wrapText="1"/>
      <protection/>
    </xf>
    <xf numFmtId="0" fontId="4" fillId="4" borderId="5" xfId="18" applyFont="1" applyFill="1" applyBorder="1" applyAlignment="1">
      <alignment horizontal="center" vertical="center" wrapText="1"/>
      <protection/>
    </xf>
    <xf numFmtId="0" fontId="4" fillId="4" borderId="6" xfId="18" applyFont="1" applyFill="1" applyBorder="1" applyAlignment="1">
      <alignment horizontal="center" vertical="center" wrapText="1"/>
      <protection/>
    </xf>
    <xf numFmtId="0" fontId="9" fillId="3" borderId="7" xfId="18" applyFont="1" applyFill="1" applyBorder="1" applyAlignment="1">
      <alignment horizontal="center" vertical="center" wrapText="1"/>
      <protection/>
    </xf>
    <xf numFmtId="0" fontId="4" fillId="4" borderId="8" xfId="18" applyFont="1" applyFill="1" applyBorder="1" applyAlignment="1">
      <alignment horizontal="center" vertical="center" wrapText="1"/>
      <protection/>
    </xf>
    <xf numFmtId="0" fontId="4" fillId="0" borderId="0" xfId="18" applyFont="1">
      <alignment/>
      <protection/>
    </xf>
    <xf numFmtId="0" fontId="4" fillId="4" borderId="9" xfId="18" applyFont="1" applyFill="1" applyBorder="1" applyAlignment="1">
      <alignment horizontal="center" vertical="center" wrapText="1"/>
      <protection/>
    </xf>
    <xf numFmtId="0" fontId="4" fillId="3" borderId="10" xfId="18" applyFont="1" applyFill="1" applyBorder="1" applyAlignment="1">
      <alignment horizontal="center" vertical="center" wrapText="1"/>
      <protection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18" applyFont="1" applyFill="1" applyBorder="1" applyAlignment="1">
      <alignment horizontal="center" vertical="center" wrapText="1"/>
      <protection/>
    </xf>
    <xf numFmtId="0" fontId="4" fillId="4" borderId="13" xfId="18" applyFont="1" applyFill="1" applyBorder="1" applyAlignment="1">
      <alignment horizontal="center" vertical="center" wrapText="1"/>
      <protection/>
    </xf>
    <xf numFmtId="0" fontId="4" fillId="4" borderId="14" xfId="18" applyFont="1" applyFill="1" applyBorder="1" applyAlignment="1">
      <alignment horizontal="center" vertical="center" wrapText="1"/>
      <protection/>
    </xf>
    <xf numFmtId="0" fontId="4" fillId="3" borderId="10" xfId="18" applyFont="1" applyFill="1" applyBorder="1" applyAlignment="1">
      <alignment horizontal="center" vertical="center" wrapText="1"/>
      <protection/>
    </xf>
    <xf numFmtId="0" fontId="4" fillId="3" borderId="10" xfId="18" applyFont="1" applyFill="1" applyBorder="1" applyAlignment="1">
      <alignment horizontal="center" vertical="center" wrapText="1"/>
      <protection/>
    </xf>
    <xf numFmtId="0" fontId="9" fillId="4" borderId="14" xfId="18" applyFont="1" applyFill="1" applyBorder="1" applyAlignment="1">
      <alignment horizontal="center" vertical="center" wrapText="1"/>
      <protection/>
    </xf>
    <xf numFmtId="0" fontId="0" fillId="4" borderId="15" xfId="0" applyFill="1" applyBorder="1" applyAlignment="1">
      <alignment horizontal="center" vertical="center" wrapText="1"/>
    </xf>
    <xf numFmtId="0" fontId="4" fillId="3" borderId="16" xfId="18" applyFont="1" applyFill="1" applyBorder="1" applyAlignment="1">
      <alignment horizontal="center" vertical="center" wrapText="1"/>
      <protection/>
    </xf>
    <xf numFmtId="0" fontId="4" fillId="3" borderId="17" xfId="18" applyFont="1" applyFill="1" applyBorder="1" applyAlignment="1">
      <alignment horizontal="center" vertical="center" wrapText="1"/>
      <protection/>
    </xf>
    <xf numFmtId="0" fontId="4" fillId="3" borderId="17" xfId="18" applyFont="1" applyFill="1" applyBorder="1" applyAlignment="1">
      <alignment horizontal="center" vertical="center" wrapText="1"/>
      <protection/>
    </xf>
    <xf numFmtId="0" fontId="4" fillId="3" borderId="18" xfId="18" applyFont="1" applyFill="1" applyBorder="1" applyAlignment="1">
      <alignment horizontal="center" vertical="center" wrapText="1"/>
      <protection/>
    </xf>
    <xf numFmtId="0" fontId="9" fillId="3" borderId="18" xfId="18" applyFont="1" applyFill="1" applyBorder="1" applyAlignment="1">
      <alignment horizontal="center" vertical="center" wrapText="1"/>
      <protection/>
    </xf>
    <xf numFmtId="0" fontId="4" fillId="4" borderId="19" xfId="18" applyFont="1" applyFill="1" applyBorder="1" applyAlignment="1">
      <alignment horizontal="center"/>
      <protection/>
    </xf>
    <xf numFmtId="0" fontId="4" fillId="0" borderId="0" xfId="18" applyFont="1">
      <alignment/>
      <protection/>
    </xf>
    <xf numFmtId="0" fontId="1" fillId="5" borderId="20" xfId="18" applyFont="1" applyFill="1" applyBorder="1" applyAlignment="1">
      <alignment vertical="center" wrapText="1"/>
      <protection/>
    </xf>
    <xf numFmtId="0" fontId="1" fillId="2" borderId="21" xfId="18" applyFont="1" applyFill="1" applyBorder="1" applyAlignment="1">
      <alignment vertical="center" wrapText="1"/>
      <protection/>
    </xf>
    <xf numFmtId="3" fontId="1" fillId="5" borderId="21" xfId="18" applyNumberFormat="1" applyFont="1" applyFill="1" applyBorder="1" applyAlignment="1">
      <alignment horizontal="center" vertical="center" wrapText="1"/>
      <protection/>
    </xf>
    <xf numFmtId="4" fontId="1" fillId="5" borderId="21" xfId="18" applyNumberFormat="1" applyFont="1" applyFill="1" applyBorder="1" applyAlignment="1">
      <alignment horizontal="center" vertical="center" wrapText="1"/>
      <protection/>
    </xf>
    <xf numFmtId="2" fontId="1" fillId="0" borderId="22" xfId="18" applyNumberFormat="1" applyFont="1" applyBorder="1" applyAlignment="1">
      <alignment horizontal="center" vertical="center"/>
      <protection/>
    </xf>
    <xf numFmtId="0" fontId="10" fillId="0" borderId="0" xfId="18" applyFont="1">
      <alignment/>
      <protection/>
    </xf>
    <xf numFmtId="0" fontId="4" fillId="2" borderId="23" xfId="18" applyFont="1" applyFill="1" applyBorder="1" applyAlignment="1">
      <alignment horizontal="center" vertical="center" wrapText="1"/>
      <protection/>
    </xf>
    <xf numFmtId="0" fontId="4" fillId="2" borderId="11" xfId="18" applyNumberFormat="1" applyFont="1" applyFill="1" applyBorder="1" applyAlignment="1">
      <alignment horizontal="center" vertical="center" wrapText="1"/>
      <protection/>
    </xf>
    <xf numFmtId="49" fontId="4" fillId="2" borderId="11" xfId="18" applyNumberFormat="1" applyFont="1" applyFill="1" applyBorder="1" applyAlignment="1">
      <alignment horizontal="center" vertical="center" wrapText="1"/>
      <protection/>
    </xf>
    <xf numFmtId="49" fontId="4" fillId="2" borderId="24" xfId="18" applyNumberFormat="1" applyFont="1" applyFill="1" applyBorder="1" applyAlignment="1">
      <alignment horizontal="center" vertical="center" wrapText="1"/>
      <protection/>
    </xf>
    <xf numFmtId="0" fontId="4" fillId="2" borderId="11" xfId="18" applyFont="1" applyFill="1" applyBorder="1" applyAlignment="1">
      <alignment horizontal="left" vertical="center" wrapText="1"/>
      <protection/>
    </xf>
    <xf numFmtId="0" fontId="4" fillId="2" borderId="11" xfId="18" applyFont="1" applyFill="1" applyBorder="1" applyAlignment="1">
      <alignment horizontal="center" vertical="center" wrapText="1"/>
      <protection/>
    </xf>
    <xf numFmtId="0" fontId="4" fillId="2" borderId="12" xfId="18" applyFont="1" applyFill="1" applyBorder="1" applyAlignment="1">
      <alignment horizontal="center" vertical="center" wrapText="1"/>
      <protection/>
    </xf>
    <xf numFmtId="3" fontId="4" fillId="2" borderId="10" xfId="18" applyNumberFormat="1" applyFont="1" applyFill="1" applyBorder="1" applyAlignment="1">
      <alignment horizontal="center" vertical="center" wrapText="1"/>
      <protection/>
    </xf>
    <xf numFmtId="3" fontId="4" fillId="2" borderId="11" xfId="18" applyNumberFormat="1" applyFont="1" applyFill="1" applyBorder="1" applyAlignment="1">
      <alignment horizontal="center" vertical="center" wrapText="1"/>
      <protection/>
    </xf>
    <xf numFmtId="4" fontId="9" fillId="2" borderId="14" xfId="18" applyNumberFormat="1" applyFont="1" applyFill="1" applyBorder="1" applyAlignment="1">
      <alignment horizontal="center" vertical="center" wrapText="1"/>
      <protection/>
    </xf>
    <xf numFmtId="2" fontId="4" fillId="0" borderId="25" xfId="18" applyNumberFormat="1" applyFont="1" applyBorder="1" applyAlignment="1">
      <alignment horizontal="center" vertical="center"/>
      <protection/>
    </xf>
    <xf numFmtId="0" fontId="11" fillId="0" borderId="0" xfId="18" applyFont="1">
      <alignment/>
      <protection/>
    </xf>
    <xf numFmtId="2" fontId="4" fillId="0" borderId="26" xfId="18" applyNumberFormat="1" applyFont="1" applyBorder="1" applyAlignment="1">
      <alignment horizontal="center" vertical="center"/>
      <protection/>
    </xf>
    <xf numFmtId="0" fontId="12" fillId="0" borderId="0" xfId="18" applyFont="1">
      <alignment/>
      <protection/>
    </xf>
    <xf numFmtId="0" fontId="1" fillId="5" borderId="27" xfId="18" applyFont="1" applyFill="1" applyBorder="1" applyAlignment="1">
      <alignment vertical="center" wrapText="1"/>
      <protection/>
    </xf>
    <xf numFmtId="0" fontId="4" fillId="2" borderId="28" xfId="18" applyFont="1" applyFill="1" applyBorder="1" applyAlignment="1">
      <alignment vertical="center" wrapText="1"/>
      <protection/>
    </xf>
    <xf numFmtId="3" fontId="1" fillId="5" borderId="28" xfId="18" applyNumberFormat="1" applyFont="1" applyFill="1" applyBorder="1" applyAlignment="1">
      <alignment horizontal="center" vertical="center" wrapText="1"/>
      <protection/>
    </xf>
    <xf numFmtId="4" fontId="1" fillId="5" borderId="28" xfId="18" applyNumberFormat="1" applyFont="1" applyFill="1" applyBorder="1" applyAlignment="1">
      <alignment horizontal="center" vertical="center" wrapText="1"/>
      <protection/>
    </xf>
    <xf numFmtId="0" fontId="4" fillId="2" borderId="9" xfId="18" applyFont="1" applyFill="1" applyBorder="1" applyAlignment="1">
      <alignment horizontal="center" vertical="center" wrapText="1"/>
      <protection/>
    </xf>
    <xf numFmtId="0" fontId="4" fillId="2" borderId="11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4" fontId="9" fillId="2" borderId="12" xfId="18" applyNumberFormat="1" applyFont="1" applyFill="1" applyBorder="1" applyAlignment="1">
      <alignment horizontal="center" vertical="center" wrapText="1"/>
      <protection/>
    </xf>
    <xf numFmtId="0" fontId="4" fillId="2" borderId="29" xfId="18" applyFont="1" applyFill="1" applyBorder="1" applyAlignment="1">
      <alignment horizontal="center" vertical="center" wrapText="1"/>
      <protection/>
    </xf>
    <xf numFmtId="0" fontId="4" fillId="2" borderId="30" xfId="0" applyFont="1" applyFill="1" applyBorder="1" applyAlignment="1">
      <alignment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3" fontId="4" fillId="2" borderId="30" xfId="0" applyNumberFormat="1" applyFont="1" applyFill="1" applyBorder="1" applyAlignment="1">
      <alignment horizontal="center" vertical="center" wrapText="1"/>
    </xf>
    <xf numFmtId="3" fontId="4" fillId="2" borderId="30" xfId="18" applyNumberFormat="1" applyFont="1" applyFill="1" applyBorder="1" applyAlignment="1">
      <alignment horizontal="center" vertical="center" wrapText="1"/>
      <protection/>
    </xf>
    <xf numFmtId="4" fontId="9" fillId="2" borderId="32" xfId="18" applyNumberFormat="1" applyFont="1" applyFill="1" applyBorder="1" applyAlignment="1">
      <alignment horizontal="center" vertical="center" wrapText="1"/>
      <protection/>
    </xf>
    <xf numFmtId="0" fontId="4" fillId="2" borderId="10" xfId="18" applyFont="1" applyFill="1" applyBorder="1" applyAlignment="1">
      <alignment horizontal="center" vertical="center" wrapText="1"/>
      <protection/>
    </xf>
    <xf numFmtId="0" fontId="4" fillId="2" borderId="10" xfId="18" applyFont="1" applyFill="1" applyBorder="1" applyAlignment="1">
      <alignment vertical="center" wrapText="1"/>
      <protection/>
    </xf>
    <xf numFmtId="0" fontId="4" fillId="2" borderId="14" xfId="18" applyFont="1" applyFill="1" applyBorder="1" applyAlignment="1">
      <alignment horizontal="center" vertical="center" wrapText="1"/>
      <protection/>
    </xf>
    <xf numFmtId="0" fontId="1" fillId="2" borderId="28" xfId="18" applyFont="1" applyFill="1" applyBorder="1" applyAlignment="1">
      <alignment vertical="center" wrapText="1"/>
      <protection/>
    </xf>
    <xf numFmtId="0" fontId="1" fillId="0" borderId="0" xfId="18" applyFont="1">
      <alignment/>
      <protection/>
    </xf>
    <xf numFmtId="0" fontId="13" fillId="0" borderId="0" xfId="18" applyFont="1">
      <alignment/>
      <protection/>
    </xf>
    <xf numFmtId="4" fontId="4" fillId="0" borderId="0" xfId="18" applyNumberFormat="1" applyFont="1">
      <alignment/>
      <protection/>
    </xf>
    <xf numFmtId="4" fontId="9" fillId="2" borderId="31" xfId="18" applyNumberFormat="1" applyFont="1" applyFill="1" applyBorder="1" applyAlignment="1">
      <alignment horizontal="center" vertical="center" wrapText="1"/>
      <protection/>
    </xf>
    <xf numFmtId="0" fontId="14" fillId="0" borderId="0" xfId="18" applyFont="1">
      <alignment/>
      <protection/>
    </xf>
    <xf numFmtId="0" fontId="15" fillId="0" borderId="0" xfId="18" applyFont="1">
      <alignment/>
      <protection/>
    </xf>
    <xf numFmtId="0" fontId="4" fillId="5" borderId="9" xfId="18" applyFont="1" applyFill="1" applyBorder="1" applyAlignment="1">
      <alignment horizontal="center" vertical="center" wrapText="1"/>
      <protection/>
    </xf>
    <xf numFmtId="0" fontId="4" fillId="2" borderId="10" xfId="18" applyFont="1" applyFill="1" applyBorder="1" applyAlignment="1">
      <alignment horizontal="center" vertical="center" wrapText="1"/>
      <protection/>
    </xf>
    <xf numFmtId="0" fontId="4" fillId="2" borderId="10" xfId="18" applyFont="1" applyFill="1" applyBorder="1" applyAlignment="1">
      <alignment vertical="center" wrapText="1"/>
      <protection/>
    </xf>
    <xf numFmtId="0" fontId="4" fillId="2" borderId="30" xfId="18" applyFont="1" applyFill="1" applyBorder="1" applyAlignment="1">
      <alignment horizontal="center" vertical="center" wrapText="1"/>
      <protection/>
    </xf>
    <xf numFmtId="3" fontId="4" fillId="5" borderId="10" xfId="18" applyNumberFormat="1" applyFont="1" applyFill="1" applyBorder="1" applyAlignment="1">
      <alignment horizontal="center" vertical="center" wrapText="1"/>
      <protection/>
    </xf>
    <xf numFmtId="3" fontId="4" fillId="2" borderId="10" xfId="18" applyNumberFormat="1" applyFont="1" applyFill="1" applyBorder="1" applyAlignment="1">
      <alignment horizontal="center" vertical="center" wrapText="1"/>
      <protection/>
    </xf>
    <xf numFmtId="4" fontId="9" fillId="5" borderId="14" xfId="18" applyNumberFormat="1" applyFont="1" applyFill="1" applyBorder="1" applyAlignment="1">
      <alignment horizontal="center" vertical="center" wrapText="1"/>
      <protection/>
    </xf>
    <xf numFmtId="0" fontId="4" fillId="5" borderId="29" xfId="18" applyFont="1" applyFill="1" applyBorder="1" applyAlignment="1">
      <alignment horizontal="center" vertical="center" wrapText="1"/>
      <protection/>
    </xf>
    <xf numFmtId="0" fontId="4" fillId="2" borderId="30" xfId="18" applyFont="1" applyFill="1" applyBorder="1" applyAlignment="1">
      <alignment horizontal="center" vertical="center" wrapText="1"/>
      <protection/>
    </xf>
    <xf numFmtId="0" fontId="4" fillId="2" borderId="30" xfId="18" applyFont="1" applyFill="1" applyBorder="1" applyAlignment="1">
      <alignment vertical="center" wrapText="1"/>
      <protection/>
    </xf>
    <xf numFmtId="0" fontId="4" fillId="2" borderId="31" xfId="18" applyFont="1" applyFill="1" applyBorder="1" applyAlignment="1">
      <alignment horizontal="center" vertical="center" wrapText="1"/>
      <protection/>
    </xf>
    <xf numFmtId="3" fontId="4" fillId="5" borderId="30" xfId="18" applyNumberFormat="1" applyFont="1" applyFill="1" applyBorder="1" applyAlignment="1">
      <alignment horizontal="center" vertical="center" wrapText="1"/>
      <protection/>
    </xf>
    <xf numFmtId="3" fontId="4" fillId="2" borderId="30" xfId="18" applyNumberFormat="1" applyFont="1" applyFill="1" applyBorder="1" applyAlignment="1">
      <alignment horizontal="center" vertical="center" wrapText="1"/>
      <protection/>
    </xf>
    <xf numFmtId="4" fontId="9" fillId="5" borderId="33" xfId="18" applyNumberFormat="1" applyFont="1" applyFill="1" applyBorder="1" applyAlignment="1">
      <alignment horizontal="center" vertical="center" wrapText="1"/>
      <protection/>
    </xf>
    <xf numFmtId="0" fontId="4" fillId="6" borderId="0" xfId="18" applyFont="1" applyFill="1">
      <alignment/>
      <protection/>
    </xf>
    <xf numFmtId="0" fontId="4" fillId="5" borderId="34" xfId="18" applyFont="1" applyFill="1" applyBorder="1" applyAlignment="1">
      <alignment horizontal="center" vertical="center" wrapText="1"/>
      <protection/>
    </xf>
    <xf numFmtId="0" fontId="4" fillId="2" borderId="35" xfId="18" applyFont="1" applyFill="1" applyBorder="1" applyAlignment="1">
      <alignment horizontal="center" vertical="center" wrapText="1"/>
      <protection/>
    </xf>
    <xf numFmtId="49" fontId="4" fillId="2" borderId="36" xfId="18" applyNumberFormat="1" applyFont="1" applyFill="1" applyBorder="1" applyAlignment="1">
      <alignment horizontal="center" vertical="center" wrapText="1"/>
      <protection/>
    </xf>
    <xf numFmtId="0" fontId="4" fillId="2" borderId="35" xfId="18" applyFont="1" applyFill="1" applyBorder="1" applyAlignment="1">
      <alignment vertical="center" wrapText="1"/>
      <protection/>
    </xf>
    <xf numFmtId="0" fontId="4" fillId="2" borderId="35" xfId="18" applyFont="1" applyFill="1" applyBorder="1" applyAlignment="1">
      <alignment horizontal="center" vertical="center" wrapText="1"/>
      <protection/>
    </xf>
    <xf numFmtId="0" fontId="4" fillId="2" borderId="37" xfId="18" applyFont="1" applyFill="1" applyBorder="1" applyAlignment="1">
      <alignment horizontal="center" vertical="center" wrapText="1"/>
      <protection/>
    </xf>
    <xf numFmtId="3" fontId="4" fillId="5" borderId="35" xfId="18" applyNumberFormat="1" applyFont="1" applyFill="1" applyBorder="1" applyAlignment="1">
      <alignment horizontal="center" vertical="center" wrapText="1"/>
      <protection/>
    </xf>
    <xf numFmtId="3" fontId="4" fillId="2" borderId="35" xfId="18" applyNumberFormat="1" applyFont="1" applyFill="1" applyBorder="1" applyAlignment="1">
      <alignment horizontal="center" vertical="center" wrapText="1"/>
      <protection/>
    </xf>
    <xf numFmtId="4" fontId="9" fillId="5" borderId="38" xfId="18" applyNumberFormat="1" applyFont="1" applyFill="1" applyBorder="1" applyAlignment="1">
      <alignment horizontal="center" vertical="center" wrapText="1"/>
      <protection/>
    </xf>
    <xf numFmtId="2" fontId="4" fillId="0" borderId="19" xfId="18" applyNumberFormat="1" applyFont="1" applyBorder="1" applyAlignment="1">
      <alignment horizontal="center" vertical="center"/>
      <protection/>
    </xf>
    <xf numFmtId="0" fontId="1" fillId="2" borderId="0" xfId="18" applyFont="1" applyFill="1" applyAlignment="1">
      <alignment/>
      <protection/>
    </xf>
    <xf numFmtId="0" fontId="4" fillId="2" borderId="29" xfId="18" applyFont="1" applyFill="1" applyBorder="1" applyAlignment="1">
      <alignment horizontal="center" vertical="center"/>
      <protection/>
    </xf>
    <xf numFmtId="0" fontId="4" fillId="2" borderId="30" xfId="18" applyFont="1" applyFill="1" applyBorder="1" applyAlignment="1">
      <alignment horizontal="center" vertical="center"/>
      <protection/>
    </xf>
    <xf numFmtId="0" fontId="4" fillId="2" borderId="30" xfId="18" applyFont="1" applyFill="1" applyBorder="1" applyAlignment="1">
      <alignment vertical="center" wrapText="1"/>
      <protection/>
    </xf>
    <xf numFmtId="0" fontId="4" fillId="2" borderId="31" xfId="18" applyFont="1" applyFill="1" applyBorder="1" applyAlignment="1">
      <alignment horizontal="center" vertical="center" wrapText="1"/>
      <protection/>
    </xf>
    <xf numFmtId="0" fontId="16" fillId="2" borderId="0" xfId="18" applyFont="1" applyFill="1" applyAlignment="1">
      <alignment/>
      <protection/>
    </xf>
    <xf numFmtId="0" fontId="11" fillId="2" borderId="0" xfId="18" applyFont="1" applyFill="1" applyAlignment="1">
      <alignment/>
      <protection/>
    </xf>
    <xf numFmtId="0" fontId="4" fillId="2" borderId="34" xfId="18" applyFont="1" applyFill="1" applyBorder="1" applyAlignment="1">
      <alignment horizontal="center" vertical="center"/>
      <protection/>
    </xf>
    <xf numFmtId="0" fontId="4" fillId="2" borderId="35" xfId="18" applyFont="1" applyFill="1" applyBorder="1" applyAlignment="1">
      <alignment horizontal="center" vertical="center"/>
      <protection/>
    </xf>
    <xf numFmtId="0" fontId="4" fillId="2" borderId="35" xfId="18" applyFont="1" applyFill="1" applyBorder="1" applyAlignment="1">
      <alignment vertical="center" wrapText="1"/>
      <protection/>
    </xf>
    <xf numFmtId="0" fontId="4" fillId="2" borderId="37" xfId="18" applyFont="1" applyFill="1" applyBorder="1" applyAlignment="1">
      <alignment horizontal="center" vertical="center" wrapText="1"/>
      <protection/>
    </xf>
    <xf numFmtId="3" fontId="4" fillId="2" borderId="35" xfId="18" applyNumberFormat="1" applyFont="1" applyFill="1" applyBorder="1" applyAlignment="1">
      <alignment horizontal="center" vertical="center" wrapText="1"/>
      <protection/>
    </xf>
    <xf numFmtId="4" fontId="9" fillId="2" borderId="37" xfId="18" applyNumberFormat="1" applyFont="1" applyFill="1" applyBorder="1" applyAlignment="1">
      <alignment horizontal="center" vertical="center" wrapText="1"/>
      <protection/>
    </xf>
    <xf numFmtId="0" fontId="12" fillId="2" borderId="0" xfId="18" applyFont="1" applyFill="1" applyAlignment="1">
      <alignment/>
      <protection/>
    </xf>
    <xf numFmtId="0" fontId="4" fillId="2" borderId="0" xfId="18" applyFont="1" applyFill="1" applyAlignment="1">
      <alignment/>
      <protection/>
    </xf>
    <xf numFmtId="0" fontId="14" fillId="2" borderId="0" xfId="18" applyFont="1" applyFill="1" applyAlignment="1">
      <alignment/>
      <protection/>
    </xf>
    <xf numFmtId="0" fontId="4" fillId="5" borderId="9" xfId="18" applyFont="1" applyFill="1" applyBorder="1" applyAlignment="1">
      <alignment horizontal="center" vertical="center" wrapText="1"/>
      <protection/>
    </xf>
    <xf numFmtId="0" fontId="4" fillId="2" borderId="14" xfId="18" applyNumberFormat="1" applyFont="1" applyFill="1" applyBorder="1" applyAlignment="1">
      <alignment horizontal="center" vertical="center" wrapText="1"/>
      <protection/>
    </xf>
    <xf numFmtId="0" fontId="9" fillId="2" borderId="14" xfId="0" applyFont="1" applyFill="1" applyBorder="1" applyAlignment="1">
      <alignment vertical="center" wrapText="1"/>
    </xf>
    <xf numFmtId="0" fontId="4" fillId="2" borderId="14" xfId="18" applyFont="1" applyFill="1" applyBorder="1" applyAlignment="1">
      <alignment horizontal="center" vertical="center" wrapText="1"/>
      <protection/>
    </xf>
    <xf numFmtId="3" fontId="4" fillId="5" borderId="10" xfId="18" applyNumberFormat="1" applyFont="1" applyFill="1" applyBorder="1" applyAlignment="1">
      <alignment horizontal="center" vertical="center" wrapText="1"/>
      <protection/>
    </xf>
    <xf numFmtId="0" fontId="13" fillId="0" borderId="0" xfId="18" applyFont="1">
      <alignment/>
      <protection/>
    </xf>
    <xf numFmtId="0" fontId="4" fillId="5" borderId="16" xfId="18" applyFont="1" applyFill="1" applyBorder="1" applyAlignment="1">
      <alignment horizontal="center" vertical="center" wrapText="1"/>
      <protection/>
    </xf>
    <xf numFmtId="0" fontId="4" fillId="2" borderId="17" xfId="18" applyFont="1" applyFill="1" applyBorder="1" applyAlignment="1">
      <alignment horizontal="center" vertical="center" wrapText="1"/>
      <protection/>
    </xf>
    <xf numFmtId="0" fontId="4" fillId="2" borderId="18" xfId="18" applyNumberFormat="1" applyFont="1" applyFill="1" applyBorder="1" applyAlignment="1">
      <alignment horizontal="center" vertical="center" wrapText="1"/>
      <protection/>
    </xf>
    <xf numFmtId="0" fontId="9" fillId="2" borderId="18" xfId="0" applyFont="1" applyFill="1" applyBorder="1" applyAlignment="1">
      <alignment vertical="center" wrapText="1"/>
    </xf>
    <xf numFmtId="0" fontId="4" fillId="2" borderId="18" xfId="18" applyFont="1" applyFill="1" applyBorder="1" applyAlignment="1">
      <alignment horizontal="center" vertical="center" wrapText="1"/>
      <protection/>
    </xf>
    <xf numFmtId="3" fontId="4" fillId="5" borderId="17" xfId="18" applyNumberFormat="1" applyFont="1" applyFill="1" applyBorder="1" applyAlignment="1">
      <alignment horizontal="center" vertical="center" wrapText="1"/>
      <protection/>
    </xf>
    <xf numFmtId="4" fontId="9" fillId="2" borderId="18" xfId="18" applyNumberFormat="1" applyFont="1" applyFill="1" applyBorder="1" applyAlignment="1">
      <alignment horizontal="center" vertical="center" wrapText="1"/>
      <protection/>
    </xf>
    <xf numFmtId="3" fontId="4" fillId="2" borderId="10" xfId="18" applyNumberFormat="1" applyFont="1" applyFill="1" applyBorder="1" applyAlignment="1">
      <alignment horizontal="center" vertical="center"/>
      <protection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3" fontId="4" fillId="2" borderId="30" xfId="18" applyNumberFormat="1" applyFont="1" applyFill="1" applyBorder="1" applyAlignment="1">
      <alignment horizontal="center" vertical="center"/>
      <protection/>
    </xf>
    <xf numFmtId="0" fontId="4" fillId="2" borderId="10" xfId="18" applyNumberFormat="1" applyFont="1" applyFill="1" applyBorder="1" applyAlignment="1">
      <alignment horizontal="center" vertical="center" wrapText="1"/>
      <protection/>
    </xf>
    <xf numFmtId="3" fontId="4" fillId="2" borderId="39" xfId="18" applyNumberFormat="1" applyFont="1" applyFill="1" applyBorder="1" applyAlignment="1">
      <alignment horizontal="center" vertical="center" wrapText="1"/>
      <protection/>
    </xf>
    <xf numFmtId="3" fontId="4" fillId="2" borderId="10" xfId="0" applyNumberFormat="1" applyFont="1" applyFill="1" applyBorder="1" applyAlignment="1">
      <alignment horizontal="center" vertical="center" wrapText="1"/>
    </xf>
    <xf numFmtId="4" fontId="9" fillId="2" borderId="14" xfId="0" applyNumberFormat="1" applyFont="1" applyFill="1" applyBorder="1" applyAlignment="1">
      <alignment horizontal="center" vertical="center" wrapText="1"/>
    </xf>
    <xf numFmtId="4" fontId="9" fillId="2" borderId="14" xfId="0" applyNumberFormat="1" applyFont="1" applyFill="1" applyBorder="1" applyAlignment="1">
      <alignment horizontal="center" vertical="center"/>
    </xf>
    <xf numFmtId="0" fontId="4" fillId="2" borderId="11" xfId="18" applyFont="1" applyFill="1" applyBorder="1" applyAlignment="1">
      <alignment vertical="center" wrapText="1"/>
      <protection/>
    </xf>
    <xf numFmtId="0" fontId="17" fillId="0" borderId="0" xfId="18" applyFont="1">
      <alignment/>
      <protection/>
    </xf>
    <xf numFmtId="0" fontId="4" fillId="5" borderId="29" xfId="18" applyFont="1" applyFill="1" applyBorder="1" applyAlignment="1">
      <alignment horizontal="center" vertical="center" wrapText="1"/>
      <protection/>
    </xf>
    <xf numFmtId="3" fontId="1" fillId="5" borderId="30" xfId="18" applyNumberFormat="1" applyFont="1" applyFill="1" applyBorder="1" applyAlignment="1">
      <alignment horizontal="center" vertical="center" wrapText="1"/>
      <protection/>
    </xf>
    <xf numFmtId="0" fontId="13" fillId="2" borderId="0" xfId="18" applyFont="1" applyFill="1" applyAlignment="1">
      <alignment vertical="center"/>
      <protection/>
    </xf>
    <xf numFmtId="0" fontId="4" fillId="5" borderId="34" xfId="18" applyFont="1" applyFill="1" applyBorder="1" applyAlignment="1">
      <alignment horizontal="center" vertical="center" wrapText="1"/>
      <protection/>
    </xf>
    <xf numFmtId="3" fontId="1" fillId="5" borderId="35" xfId="18" applyNumberFormat="1" applyFont="1" applyFill="1" applyBorder="1" applyAlignment="1">
      <alignment horizontal="center" vertical="center" wrapText="1"/>
      <protection/>
    </xf>
    <xf numFmtId="0" fontId="18" fillId="2" borderId="0" xfId="18" applyFont="1" applyFill="1" applyAlignment="1">
      <alignment vertical="center"/>
      <protection/>
    </xf>
    <xf numFmtId="0" fontId="4" fillId="2" borderId="34" xfId="18" applyFont="1" applyFill="1" applyBorder="1" applyAlignment="1">
      <alignment horizontal="center" vertical="center" wrapText="1"/>
      <protection/>
    </xf>
    <xf numFmtId="0" fontId="4" fillId="2" borderId="35" xfId="18" applyNumberFormat="1" applyFont="1" applyFill="1" applyBorder="1" applyAlignment="1">
      <alignment horizontal="center" vertical="center" wrapText="1"/>
      <protection/>
    </xf>
    <xf numFmtId="0" fontId="19" fillId="0" borderId="0" xfId="18" applyFont="1" applyBorder="1">
      <alignment/>
      <protection/>
    </xf>
    <xf numFmtId="0" fontId="4" fillId="2" borderId="40" xfId="18" applyFont="1" applyFill="1" applyBorder="1" applyAlignment="1">
      <alignment horizontal="center"/>
      <protection/>
    </xf>
    <xf numFmtId="0" fontId="1" fillId="2" borderId="41" xfId="18" applyFont="1" applyFill="1" applyBorder="1" applyAlignment="1">
      <alignment horizontal="center"/>
      <protection/>
    </xf>
    <xf numFmtId="0" fontId="1" fillId="2" borderId="41" xfId="18" applyFont="1" applyFill="1" applyBorder="1" applyAlignment="1">
      <alignment horizontal="left" vertical="center" wrapText="1"/>
      <protection/>
    </xf>
    <xf numFmtId="0" fontId="4" fillId="2" borderId="41" xfId="18" applyFont="1" applyFill="1" applyBorder="1" applyAlignment="1">
      <alignment horizontal="center" vertical="center"/>
      <protection/>
    </xf>
    <xf numFmtId="0" fontId="1" fillId="2" borderId="41" xfId="18" applyFont="1" applyFill="1" applyBorder="1" applyAlignment="1">
      <alignment horizontal="center" vertical="center"/>
      <protection/>
    </xf>
    <xf numFmtId="3" fontId="1" fillId="2" borderId="41" xfId="18" applyNumberFormat="1" applyFont="1" applyFill="1" applyBorder="1" applyAlignment="1">
      <alignment horizontal="center" vertical="center"/>
      <protection/>
    </xf>
    <xf numFmtId="4" fontId="1" fillId="2" borderId="41" xfId="18" applyNumberFormat="1" applyFont="1" applyFill="1" applyBorder="1" applyAlignment="1">
      <alignment horizontal="center" vertical="center"/>
      <protection/>
    </xf>
    <xf numFmtId="2" fontId="1" fillId="0" borderId="42" xfId="18" applyNumberFormat="1" applyFont="1" applyBorder="1" applyAlignment="1">
      <alignment horizontal="center" vertical="center"/>
      <protection/>
    </xf>
    <xf numFmtId="0" fontId="20" fillId="0" borderId="0" xfId="18" applyFont="1" applyBorder="1">
      <alignment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3" fontId="0" fillId="0" borderId="0" xfId="15" applyAlignment="1">
      <alignment horizontal="center"/>
    </xf>
    <xf numFmtId="2" fontId="0" fillId="0" borderId="0" xfId="0" applyNumberFormat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Normalny_05.11.08(plan-2006)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C74"/>
  <sheetViews>
    <sheetView showGridLines="0" tabSelected="1" view="pageBreakPreview" zoomScaleSheetLayoutView="100" workbookViewId="0" topLeftCell="A1">
      <selection activeCell="H2" sqref="H2:H3"/>
    </sheetView>
  </sheetViews>
  <sheetFormatPr defaultColWidth="9.00390625" defaultRowHeight="12"/>
  <cols>
    <col min="1" max="1" width="6.75390625" style="161" customWidth="1"/>
    <col min="2" max="2" width="7.25390625" style="162" customWidth="1"/>
    <col min="3" max="3" width="6.75390625" style="162" customWidth="1"/>
    <col min="4" max="4" width="7.125" style="0" customWidth="1"/>
    <col min="5" max="5" width="65.875" style="163" customWidth="1"/>
    <col min="6" max="6" width="6.75390625" style="163" customWidth="1"/>
    <col min="7" max="7" width="7.625" style="163" bestFit="1" customWidth="1"/>
    <col min="8" max="8" width="13.75390625" style="163" customWidth="1"/>
    <col min="9" max="10" width="15.75390625" style="163" customWidth="1"/>
    <col min="11" max="11" width="15.75390625" style="164" customWidth="1"/>
    <col min="12" max="12" width="23.625" style="166" customWidth="1"/>
    <col min="13" max="13" width="21.00390625" style="0" customWidth="1"/>
    <col min="14" max="14" width="16.00390625" style="0" bestFit="1" customWidth="1"/>
    <col min="15" max="15" width="12.25390625" style="0" bestFit="1" customWidth="1"/>
  </cols>
  <sheetData>
    <row r="1" spans="1:29" s="3" customFormat="1" ht="27.7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13" s="11" customFormat="1" ht="18" customHeight="1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8"/>
      <c r="H2" s="5" t="s">
        <v>7</v>
      </c>
      <c r="I2" s="5" t="s">
        <v>8</v>
      </c>
      <c r="J2" s="5"/>
      <c r="K2" s="5"/>
      <c r="L2" s="9" t="s">
        <v>9</v>
      </c>
      <c r="M2" s="10" t="s">
        <v>10</v>
      </c>
    </row>
    <row r="3" spans="1:13" s="11" customFormat="1" ht="18" customHeight="1">
      <c r="A3" s="12"/>
      <c r="B3" s="13"/>
      <c r="C3" s="13"/>
      <c r="D3" s="14"/>
      <c r="E3" s="14"/>
      <c r="F3" s="15"/>
      <c r="G3" s="16"/>
      <c r="H3" s="17"/>
      <c r="I3" s="18" t="s">
        <v>11</v>
      </c>
      <c r="J3" s="19" t="s">
        <v>12</v>
      </c>
      <c r="K3" s="19" t="s">
        <v>13</v>
      </c>
      <c r="L3" s="20"/>
      <c r="M3" s="21"/>
    </row>
    <row r="4" spans="1:13" s="28" customFormat="1" ht="13.5" thickBot="1">
      <c r="A4" s="22">
        <v>1</v>
      </c>
      <c r="B4" s="23">
        <v>2</v>
      </c>
      <c r="C4" s="23">
        <v>3</v>
      </c>
      <c r="D4" s="23">
        <v>4</v>
      </c>
      <c r="E4" s="23">
        <v>5</v>
      </c>
      <c r="F4" s="24">
        <v>6</v>
      </c>
      <c r="G4" s="24">
        <v>7</v>
      </c>
      <c r="H4" s="25">
        <v>8</v>
      </c>
      <c r="I4" s="24">
        <v>9</v>
      </c>
      <c r="J4" s="23">
        <v>10</v>
      </c>
      <c r="K4" s="23">
        <v>11</v>
      </c>
      <c r="L4" s="26">
        <v>12</v>
      </c>
      <c r="M4" s="27">
        <v>13</v>
      </c>
    </row>
    <row r="5" spans="1:13" s="34" customFormat="1" ht="19.5" customHeight="1">
      <c r="A5" s="29" t="s">
        <v>14</v>
      </c>
      <c r="B5" s="30"/>
      <c r="C5" s="30"/>
      <c r="D5" s="30"/>
      <c r="E5" s="30"/>
      <c r="F5" s="30"/>
      <c r="G5" s="30"/>
      <c r="H5" s="30"/>
      <c r="I5" s="31">
        <f>SUM(I6:I7)</f>
        <v>246000</v>
      </c>
      <c r="J5" s="31">
        <f>SUM(J6:J7)</f>
        <v>0</v>
      </c>
      <c r="K5" s="31">
        <f>SUM(K6:K7)</f>
        <v>246000</v>
      </c>
      <c r="L5" s="32">
        <f>SUM(L6:L7)</f>
        <v>15500</v>
      </c>
      <c r="M5" s="33">
        <f>L5*100/K5</f>
        <v>6.3</v>
      </c>
    </row>
    <row r="6" spans="1:13" s="46" customFormat="1" ht="30" customHeight="1">
      <c r="A6" s="35">
        <v>1</v>
      </c>
      <c r="B6" s="36">
        <v>40002</v>
      </c>
      <c r="C6" s="37" t="s">
        <v>15</v>
      </c>
      <c r="D6" s="38"/>
      <c r="E6" s="39" t="s">
        <v>16</v>
      </c>
      <c r="F6" s="40">
        <v>2007</v>
      </c>
      <c r="G6" s="40">
        <v>2007</v>
      </c>
      <c r="H6" s="41" t="s">
        <v>17</v>
      </c>
      <c r="I6" s="42">
        <v>26000</v>
      </c>
      <c r="J6" s="43"/>
      <c r="K6" s="43">
        <f>SUM(I6:J6)</f>
        <v>26000</v>
      </c>
      <c r="L6" s="44">
        <v>15500</v>
      </c>
      <c r="M6" s="45">
        <f>L6*100/K6</f>
        <v>59.62</v>
      </c>
    </row>
    <row r="7" spans="1:13" s="48" customFormat="1" ht="30" customHeight="1" thickBot="1">
      <c r="A7" s="35">
        <v>2</v>
      </c>
      <c r="B7" s="36">
        <v>40002</v>
      </c>
      <c r="C7" s="37" t="s">
        <v>15</v>
      </c>
      <c r="D7" s="37" t="s">
        <v>18</v>
      </c>
      <c r="E7" s="39" t="s">
        <v>19</v>
      </c>
      <c r="F7" s="40">
        <v>2007</v>
      </c>
      <c r="G7" s="40">
        <v>2007</v>
      </c>
      <c r="H7" s="41" t="s">
        <v>17</v>
      </c>
      <c r="I7" s="42">
        <v>220000</v>
      </c>
      <c r="J7" s="43"/>
      <c r="K7" s="43">
        <f>SUM(I7:J7)</f>
        <v>220000</v>
      </c>
      <c r="L7" s="44">
        <v>0</v>
      </c>
      <c r="M7" s="47">
        <f aca="true" t="shared" si="0" ref="M7:M24">L7*100/K7</f>
        <v>0</v>
      </c>
    </row>
    <row r="8" spans="1:13" s="28" customFormat="1" ht="19.5" customHeight="1">
      <c r="A8" s="49" t="s">
        <v>20</v>
      </c>
      <c r="B8" s="50"/>
      <c r="C8" s="50"/>
      <c r="D8" s="50"/>
      <c r="E8" s="50"/>
      <c r="F8" s="50"/>
      <c r="G8" s="50"/>
      <c r="H8" s="50"/>
      <c r="I8" s="51">
        <f>SUM(I9:I14)</f>
        <v>940000</v>
      </c>
      <c r="J8" s="51">
        <f>SUM(J9:J14)</f>
        <v>0</v>
      </c>
      <c r="K8" s="51">
        <f>SUM(K9:K14)</f>
        <v>940000</v>
      </c>
      <c r="L8" s="52">
        <f>SUM(L9:L14)</f>
        <v>0</v>
      </c>
      <c r="M8" s="33">
        <f t="shared" si="0"/>
        <v>0</v>
      </c>
    </row>
    <row r="9" spans="1:13" s="48" customFormat="1" ht="30" customHeight="1">
      <c r="A9" s="53">
        <v>3</v>
      </c>
      <c r="B9" s="37" t="s">
        <v>21</v>
      </c>
      <c r="C9" s="40">
        <v>6300</v>
      </c>
      <c r="D9" s="40">
        <v>312</v>
      </c>
      <c r="E9" s="54" t="s">
        <v>22</v>
      </c>
      <c r="F9" s="55">
        <v>2007</v>
      </c>
      <c r="G9" s="56">
        <v>2007</v>
      </c>
      <c r="H9" s="40" t="s">
        <v>23</v>
      </c>
      <c r="I9" s="57">
        <v>200000</v>
      </c>
      <c r="J9" s="42"/>
      <c r="K9" s="42">
        <f aca="true" t="shared" si="1" ref="K9:K14">SUM(I9:J9)</f>
        <v>200000</v>
      </c>
      <c r="L9" s="58">
        <v>0</v>
      </c>
      <c r="M9" s="45">
        <f t="shared" si="0"/>
        <v>0</v>
      </c>
    </row>
    <row r="10" spans="1:13" s="11" customFormat="1" ht="30" customHeight="1">
      <c r="A10" s="53">
        <v>4</v>
      </c>
      <c r="B10" s="37" t="s">
        <v>24</v>
      </c>
      <c r="C10" s="40">
        <v>6050</v>
      </c>
      <c r="D10" s="40">
        <v>312</v>
      </c>
      <c r="E10" s="54" t="s">
        <v>25</v>
      </c>
      <c r="F10" s="55">
        <v>2007</v>
      </c>
      <c r="G10" s="56">
        <v>2007</v>
      </c>
      <c r="H10" s="40" t="s">
        <v>23</v>
      </c>
      <c r="I10" s="57">
        <v>150000</v>
      </c>
      <c r="J10" s="42"/>
      <c r="K10" s="42">
        <f t="shared" si="1"/>
        <v>150000</v>
      </c>
      <c r="L10" s="58">
        <v>0</v>
      </c>
      <c r="M10" s="45">
        <f t="shared" si="0"/>
        <v>0</v>
      </c>
    </row>
    <row r="11" spans="1:13" s="11" customFormat="1" ht="30" customHeight="1">
      <c r="A11" s="53">
        <v>5</v>
      </c>
      <c r="B11" s="37">
        <v>60016</v>
      </c>
      <c r="C11" s="40">
        <v>6050</v>
      </c>
      <c r="D11" s="40">
        <v>312</v>
      </c>
      <c r="E11" s="54" t="s">
        <v>26</v>
      </c>
      <c r="F11" s="55">
        <v>2003</v>
      </c>
      <c r="G11" s="56">
        <v>2009</v>
      </c>
      <c r="H11" s="40" t="s">
        <v>23</v>
      </c>
      <c r="I11" s="57">
        <v>60000</v>
      </c>
      <c r="J11" s="42"/>
      <c r="K11" s="42">
        <f t="shared" si="1"/>
        <v>60000</v>
      </c>
      <c r="L11" s="58">
        <v>0</v>
      </c>
      <c r="M11" s="45">
        <f t="shared" si="0"/>
        <v>0</v>
      </c>
    </row>
    <row r="12" spans="1:13" s="11" customFormat="1" ht="30" customHeight="1">
      <c r="A12" s="59">
        <v>6</v>
      </c>
      <c r="B12" s="37">
        <v>60016</v>
      </c>
      <c r="C12" s="40">
        <v>6050</v>
      </c>
      <c r="D12" s="40">
        <v>312</v>
      </c>
      <c r="E12" s="60" t="s">
        <v>27</v>
      </c>
      <c r="F12" s="61">
        <v>2007</v>
      </c>
      <c r="G12" s="62">
        <v>2009</v>
      </c>
      <c r="H12" s="40" t="s">
        <v>23</v>
      </c>
      <c r="I12" s="63">
        <v>230000</v>
      </c>
      <c r="J12" s="64"/>
      <c r="K12" s="64">
        <f t="shared" si="1"/>
        <v>230000</v>
      </c>
      <c r="L12" s="58">
        <v>0</v>
      </c>
      <c r="M12" s="45">
        <f t="shared" si="0"/>
        <v>0</v>
      </c>
    </row>
    <row r="13" spans="1:13" s="11" customFormat="1" ht="30" customHeight="1">
      <c r="A13" s="59">
        <v>7</v>
      </c>
      <c r="B13" s="37" t="s">
        <v>28</v>
      </c>
      <c r="C13" s="40">
        <v>6050</v>
      </c>
      <c r="D13" s="40">
        <v>312</v>
      </c>
      <c r="E13" s="60" t="s">
        <v>29</v>
      </c>
      <c r="F13" s="61">
        <v>2007</v>
      </c>
      <c r="G13" s="62">
        <v>2009</v>
      </c>
      <c r="H13" s="40" t="s">
        <v>23</v>
      </c>
      <c r="I13" s="63">
        <v>150000</v>
      </c>
      <c r="J13" s="64"/>
      <c r="K13" s="64">
        <f t="shared" si="1"/>
        <v>150000</v>
      </c>
      <c r="L13" s="44">
        <v>0</v>
      </c>
      <c r="M13" s="45">
        <f t="shared" si="0"/>
        <v>0</v>
      </c>
    </row>
    <row r="14" spans="1:13" s="11" customFormat="1" ht="30" customHeight="1" thickBot="1">
      <c r="A14" s="59">
        <v>8</v>
      </c>
      <c r="B14" s="37" t="s">
        <v>28</v>
      </c>
      <c r="C14" s="40">
        <v>6050</v>
      </c>
      <c r="D14" s="40">
        <v>312</v>
      </c>
      <c r="E14" s="60" t="s">
        <v>30</v>
      </c>
      <c r="F14" s="61">
        <v>2007</v>
      </c>
      <c r="G14" s="62">
        <v>2008</v>
      </c>
      <c r="H14" s="40" t="s">
        <v>23</v>
      </c>
      <c r="I14" s="63">
        <v>150000</v>
      </c>
      <c r="J14" s="64"/>
      <c r="K14" s="64">
        <f t="shared" si="1"/>
        <v>150000</v>
      </c>
      <c r="L14" s="65">
        <v>0</v>
      </c>
      <c r="M14" s="47">
        <f t="shared" si="0"/>
        <v>0</v>
      </c>
    </row>
    <row r="15" spans="1:13" s="48" customFormat="1" ht="19.5" customHeight="1">
      <c r="A15" s="49" t="s">
        <v>31</v>
      </c>
      <c r="B15" s="50"/>
      <c r="C15" s="50"/>
      <c r="D15" s="50"/>
      <c r="E15" s="50"/>
      <c r="F15" s="50"/>
      <c r="G15" s="50"/>
      <c r="H15" s="50"/>
      <c r="I15" s="51">
        <f>SUM(I16:I16)</f>
        <v>1040</v>
      </c>
      <c r="J15" s="51">
        <f>SUM(J16:J16)</f>
        <v>0</v>
      </c>
      <c r="K15" s="51">
        <f>SUM(K16:K16)</f>
        <v>1040</v>
      </c>
      <c r="L15" s="52">
        <f>SUM(L16:L16)</f>
        <v>1039.11</v>
      </c>
      <c r="M15" s="33">
        <f t="shared" si="0"/>
        <v>99.91</v>
      </c>
    </row>
    <row r="16" spans="1:13" s="48" customFormat="1" ht="30" customHeight="1" thickBot="1">
      <c r="A16" s="53">
        <v>9</v>
      </c>
      <c r="B16" s="66">
        <v>63095</v>
      </c>
      <c r="C16" s="66">
        <v>6060</v>
      </c>
      <c r="D16" s="66">
        <v>171</v>
      </c>
      <c r="E16" s="67" t="s">
        <v>32</v>
      </c>
      <c r="F16" s="66">
        <v>2007</v>
      </c>
      <c r="G16" s="68">
        <v>2007</v>
      </c>
      <c r="H16" s="66" t="s">
        <v>33</v>
      </c>
      <c r="I16" s="42">
        <v>1040</v>
      </c>
      <c r="J16" s="42"/>
      <c r="K16" s="42">
        <f>SUM(I16:J16)</f>
        <v>1040</v>
      </c>
      <c r="L16" s="44">
        <v>1039.11</v>
      </c>
      <c r="M16" s="47">
        <f>L16*100/K16</f>
        <v>99.91</v>
      </c>
    </row>
    <row r="17" spans="1:13" s="70" customFormat="1" ht="19.5" customHeight="1">
      <c r="A17" s="49" t="s">
        <v>34</v>
      </c>
      <c r="B17" s="69"/>
      <c r="C17" s="69"/>
      <c r="D17" s="69"/>
      <c r="E17" s="69"/>
      <c r="F17" s="69"/>
      <c r="G17" s="69"/>
      <c r="H17" s="69"/>
      <c r="I17" s="51">
        <f>SUM(I18:I22)</f>
        <v>3689000</v>
      </c>
      <c r="J17" s="51">
        <f>SUM(J18:J22)</f>
        <v>0</v>
      </c>
      <c r="K17" s="51">
        <f>SUM(K18:K22)</f>
        <v>3689000</v>
      </c>
      <c r="L17" s="52">
        <f>SUM(L18:L22)</f>
        <v>314205.28</v>
      </c>
      <c r="M17" s="33">
        <f t="shared" si="0"/>
        <v>8.52</v>
      </c>
    </row>
    <row r="18" spans="1:13" s="71" customFormat="1" ht="30" customHeight="1">
      <c r="A18" s="53">
        <v>10</v>
      </c>
      <c r="B18" s="66">
        <v>70001</v>
      </c>
      <c r="C18" s="66">
        <v>6210</v>
      </c>
      <c r="D18" s="66">
        <v>352</v>
      </c>
      <c r="E18" s="67" t="s">
        <v>35</v>
      </c>
      <c r="F18" s="66">
        <v>2007</v>
      </c>
      <c r="G18" s="66">
        <v>2007</v>
      </c>
      <c r="H18" s="66" t="s">
        <v>36</v>
      </c>
      <c r="I18" s="42">
        <v>489000</v>
      </c>
      <c r="J18" s="42"/>
      <c r="K18" s="42">
        <f>SUM(I18:J18)</f>
        <v>489000</v>
      </c>
      <c r="L18" s="58">
        <v>271000</v>
      </c>
      <c r="M18" s="45">
        <f>L18*100/K18</f>
        <v>55.42</v>
      </c>
    </row>
    <row r="19" spans="1:13" s="71" customFormat="1" ht="30" customHeight="1">
      <c r="A19" s="53">
        <v>11</v>
      </c>
      <c r="B19" s="66">
        <v>70001</v>
      </c>
      <c r="C19" s="66">
        <v>6210</v>
      </c>
      <c r="D19" s="66">
        <v>352</v>
      </c>
      <c r="E19" s="67" t="s">
        <v>37</v>
      </c>
      <c r="F19" s="66">
        <v>2007</v>
      </c>
      <c r="G19" s="66">
        <v>2007</v>
      </c>
      <c r="H19" s="66" t="s">
        <v>36</v>
      </c>
      <c r="I19" s="42">
        <v>1500000</v>
      </c>
      <c r="J19" s="42"/>
      <c r="K19" s="42">
        <f>SUM(I19:J19)</f>
        <v>1500000</v>
      </c>
      <c r="L19" s="58">
        <v>0</v>
      </c>
      <c r="M19" s="45">
        <f t="shared" si="0"/>
        <v>0</v>
      </c>
    </row>
    <row r="20" spans="1:14" s="71" customFormat="1" ht="30" customHeight="1">
      <c r="A20" s="53">
        <v>12</v>
      </c>
      <c r="B20" s="66">
        <v>70001</v>
      </c>
      <c r="C20" s="66">
        <v>6210</v>
      </c>
      <c r="D20" s="66">
        <v>352</v>
      </c>
      <c r="E20" s="67" t="s">
        <v>38</v>
      </c>
      <c r="F20" s="66">
        <v>2007</v>
      </c>
      <c r="G20" s="66">
        <v>2007</v>
      </c>
      <c r="H20" s="66" t="s">
        <v>36</v>
      </c>
      <c r="I20" s="42">
        <v>200000</v>
      </c>
      <c r="J20" s="42"/>
      <c r="K20" s="42">
        <f>SUM(I20:J20)</f>
        <v>200000</v>
      </c>
      <c r="L20" s="58">
        <v>30000</v>
      </c>
      <c r="M20" s="45">
        <f t="shared" si="0"/>
        <v>15</v>
      </c>
      <c r="N20" s="72"/>
    </row>
    <row r="21" spans="1:14" s="74" customFormat="1" ht="30" customHeight="1">
      <c r="A21" s="53">
        <v>13</v>
      </c>
      <c r="B21" s="66">
        <v>70095</v>
      </c>
      <c r="C21" s="66">
        <v>6050</v>
      </c>
      <c r="D21" s="66">
        <v>352</v>
      </c>
      <c r="E21" s="67" t="s">
        <v>39</v>
      </c>
      <c r="F21" s="66">
        <v>2006</v>
      </c>
      <c r="G21" s="68">
        <v>2012</v>
      </c>
      <c r="H21" s="66" t="s">
        <v>17</v>
      </c>
      <c r="I21" s="42">
        <v>1000000</v>
      </c>
      <c r="J21" s="42"/>
      <c r="K21" s="42">
        <f>SUM(I21:J21)</f>
        <v>1000000</v>
      </c>
      <c r="L21" s="73">
        <v>175.68</v>
      </c>
      <c r="M21" s="45">
        <f t="shared" si="0"/>
        <v>0.02</v>
      </c>
      <c r="N21" s="11"/>
    </row>
    <row r="22" spans="1:14" s="74" customFormat="1" ht="30" customHeight="1" thickBot="1">
      <c r="A22" s="53">
        <v>14</v>
      </c>
      <c r="B22" s="66">
        <v>70095</v>
      </c>
      <c r="C22" s="66">
        <v>6050</v>
      </c>
      <c r="D22" s="66">
        <v>1306</v>
      </c>
      <c r="E22" s="67" t="s">
        <v>40</v>
      </c>
      <c r="F22" s="66">
        <v>2006</v>
      </c>
      <c r="G22" s="68">
        <v>2008</v>
      </c>
      <c r="H22" s="66" t="s">
        <v>17</v>
      </c>
      <c r="I22" s="42">
        <v>500000</v>
      </c>
      <c r="J22" s="42"/>
      <c r="K22" s="42">
        <f>SUM(I22:J22)</f>
        <v>500000</v>
      </c>
      <c r="L22" s="44">
        <v>13029.6</v>
      </c>
      <c r="M22" s="47">
        <f t="shared" si="0"/>
        <v>2.61</v>
      </c>
      <c r="N22" s="72"/>
    </row>
    <row r="23" spans="1:14" s="75" customFormat="1" ht="19.5" customHeight="1">
      <c r="A23" s="49" t="s">
        <v>41</v>
      </c>
      <c r="B23" s="69"/>
      <c r="C23" s="69"/>
      <c r="D23" s="69"/>
      <c r="E23" s="69"/>
      <c r="F23" s="69"/>
      <c r="G23" s="69"/>
      <c r="H23" s="69"/>
      <c r="I23" s="51">
        <f>SUM(I24:I27)</f>
        <v>255650</v>
      </c>
      <c r="J23" s="51">
        <f>SUM(J24:J27)</f>
        <v>0</v>
      </c>
      <c r="K23" s="51">
        <f>SUM(K24:K27)</f>
        <v>255650</v>
      </c>
      <c r="L23" s="52">
        <f>SUM(L24:L27)</f>
        <v>693</v>
      </c>
      <c r="M23" s="33">
        <f t="shared" si="0"/>
        <v>0.27</v>
      </c>
      <c r="N23" s="11"/>
    </row>
    <row r="24" spans="1:13" s="28" customFormat="1" ht="30" customHeight="1">
      <c r="A24" s="76">
        <v>15</v>
      </c>
      <c r="B24" s="77">
        <v>71095</v>
      </c>
      <c r="C24" s="77">
        <v>6010</v>
      </c>
      <c r="D24" s="77">
        <v>164</v>
      </c>
      <c r="E24" s="78" t="s">
        <v>42</v>
      </c>
      <c r="F24" s="79">
        <v>2007</v>
      </c>
      <c r="G24" s="79">
        <v>2007</v>
      </c>
      <c r="H24" s="77" t="s">
        <v>43</v>
      </c>
      <c r="I24" s="80">
        <v>4800</v>
      </c>
      <c r="J24" s="80"/>
      <c r="K24" s="81">
        <f>SUM(I24:J24)</f>
        <v>4800</v>
      </c>
      <c r="L24" s="82">
        <v>0</v>
      </c>
      <c r="M24" s="45">
        <f t="shared" si="0"/>
        <v>0</v>
      </c>
    </row>
    <row r="25" spans="1:13" s="28" customFormat="1" ht="30" customHeight="1">
      <c r="A25" s="83">
        <v>16</v>
      </c>
      <c r="B25" s="84">
        <v>71095</v>
      </c>
      <c r="C25" s="84">
        <v>6010</v>
      </c>
      <c r="D25" s="84">
        <v>164</v>
      </c>
      <c r="E25" s="85" t="s">
        <v>44</v>
      </c>
      <c r="F25" s="79">
        <v>2007</v>
      </c>
      <c r="G25" s="79">
        <v>2007</v>
      </c>
      <c r="H25" s="86" t="s">
        <v>43</v>
      </c>
      <c r="I25" s="87">
        <v>30850</v>
      </c>
      <c r="J25" s="87"/>
      <c r="K25" s="88">
        <f>SUM(I25:J25)</f>
        <v>30850</v>
      </c>
      <c r="L25" s="89">
        <v>0</v>
      </c>
      <c r="M25" s="45">
        <f>L25*100/K25</f>
        <v>0</v>
      </c>
    </row>
    <row r="26" spans="1:13" s="90" customFormat="1" ht="30" customHeight="1">
      <c r="A26" s="83">
        <v>17</v>
      </c>
      <c r="B26" s="84">
        <v>71095</v>
      </c>
      <c r="C26" s="84">
        <v>6010</v>
      </c>
      <c r="D26" s="38"/>
      <c r="E26" s="85" t="s">
        <v>45</v>
      </c>
      <c r="F26" s="79">
        <v>2007</v>
      </c>
      <c r="G26" s="79">
        <v>2007</v>
      </c>
      <c r="H26" s="86" t="s">
        <v>46</v>
      </c>
      <c r="I26" s="87">
        <v>200000</v>
      </c>
      <c r="J26" s="87"/>
      <c r="K26" s="88">
        <f>SUM(I26:J26)</f>
        <v>200000</v>
      </c>
      <c r="L26" s="89">
        <v>0</v>
      </c>
      <c r="M26" s="45">
        <f>L26*100/K26</f>
        <v>0</v>
      </c>
    </row>
    <row r="27" spans="1:13" s="28" customFormat="1" ht="30" customHeight="1" thickBot="1">
      <c r="A27" s="91">
        <v>18</v>
      </c>
      <c r="B27" s="92">
        <v>71095</v>
      </c>
      <c r="C27" s="92">
        <v>6060</v>
      </c>
      <c r="D27" s="93"/>
      <c r="E27" s="94" t="s">
        <v>47</v>
      </c>
      <c r="F27" s="95">
        <v>2007</v>
      </c>
      <c r="G27" s="95">
        <v>2007</v>
      </c>
      <c r="H27" s="96" t="s">
        <v>48</v>
      </c>
      <c r="I27" s="97">
        <v>20000</v>
      </c>
      <c r="J27" s="97"/>
      <c r="K27" s="98">
        <f>SUM(I27:J27)</f>
        <v>20000</v>
      </c>
      <c r="L27" s="99">
        <v>693</v>
      </c>
      <c r="M27" s="100">
        <f>L27*100/K27</f>
        <v>3.47</v>
      </c>
    </row>
    <row r="28" spans="1:13" s="101" customFormat="1" ht="19.5" customHeight="1">
      <c r="A28" s="49" t="s">
        <v>49</v>
      </c>
      <c r="B28" s="69"/>
      <c r="C28" s="69"/>
      <c r="D28" s="69"/>
      <c r="E28" s="69"/>
      <c r="F28" s="69"/>
      <c r="G28" s="69"/>
      <c r="H28" s="69"/>
      <c r="I28" s="51">
        <f>SUM(I29:I31)</f>
        <v>197000</v>
      </c>
      <c r="J28" s="51">
        <f>SUM(J29:J31)</f>
        <v>0</v>
      </c>
      <c r="K28" s="51">
        <f>SUM(K29:K31)</f>
        <v>197000</v>
      </c>
      <c r="L28" s="52">
        <f>SUM(L29:L31)</f>
        <v>27672.04</v>
      </c>
      <c r="M28" s="33">
        <f>L28*100/K28</f>
        <v>14.05</v>
      </c>
    </row>
    <row r="29" spans="1:13" s="106" customFormat="1" ht="30" customHeight="1">
      <c r="A29" s="102">
        <v>19</v>
      </c>
      <c r="B29" s="103">
        <v>75023</v>
      </c>
      <c r="C29" s="103">
        <v>6060</v>
      </c>
      <c r="D29" s="103">
        <v>321</v>
      </c>
      <c r="E29" s="104" t="s">
        <v>50</v>
      </c>
      <c r="F29" s="79">
        <v>2007</v>
      </c>
      <c r="G29" s="79">
        <v>2007</v>
      </c>
      <c r="H29" s="105" t="s">
        <v>51</v>
      </c>
      <c r="I29" s="64">
        <v>30000</v>
      </c>
      <c r="J29" s="64"/>
      <c r="K29" s="64">
        <f>SUM(I29:J29)</f>
        <v>30000</v>
      </c>
      <c r="L29" s="73">
        <v>27672.04</v>
      </c>
      <c r="M29" s="45">
        <f>L29*100/K29</f>
        <v>92.24</v>
      </c>
    </row>
    <row r="30" spans="1:13" s="107" customFormat="1" ht="30" customHeight="1">
      <c r="A30" s="102">
        <v>20</v>
      </c>
      <c r="B30" s="103">
        <v>75023</v>
      </c>
      <c r="C30" s="103">
        <v>6060</v>
      </c>
      <c r="D30" s="103">
        <v>321</v>
      </c>
      <c r="E30" s="104" t="s">
        <v>52</v>
      </c>
      <c r="F30" s="79">
        <v>2007</v>
      </c>
      <c r="G30" s="79">
        <v>2007</v>
      </c>
      <c r="H30" s="105" t="s">
        <v>51</v>
      </c>
      <c r="I30" s="64">
        <v>142000</v>
      </c>
      <c r="J30" s="64"/>
      <c r="K30" s="64">
        <f>SUM(I30:J30)</f>
        <v>142000</v>
      </c>
      <c r="L30" s="73">
        <v>0</v>
      </c>
      <c r="M30" s="45">
        <f aca="true" t="shared" si="2" ref="M30:M70">L30*100/K30</f>
        <v>0</v>
      </c>
    </row>
    <row r="31" spans="1:13" s="114" customFormat="1" ht="30" customHeight="1" thickBot="1">
      <c r="A31" s="108">
        <v>21</v>
      </c>
      <c r="B31" s="109">
        <v>75023</v>
      </c>
      <c r="C31" s="109">
        <v>6060</v>
      </c>
      <c r="D31" s="38"/>
      <c r="E31" s="110" t="s">
        <v>53</v>
      </c>
      <c r="F31" s="95">
        <v>2007</v>
      </c>
      <c r="G31" s="95">
        <v>2007</v>
      </c>
      <c r="H31" s="111" t="s">
        <v>51</v>
      </c>
      <c r="I31" s="112">
        <v>25000</v>
      </c>
      <c r="J31" s="112"/>
      <c r="K31" s="112">
        <f>SUM(I31:J31)</f>
        <v>25000</v>
      </c>
      <c r="L31" s="113">
        <v>0</v>
      </c>
      <c r="M31" s="47">
        <f t="shared" si="2"/>
        <v>0</v>
      </c>
    </row>
    <row r="32" spans="1:13" s="115" customFormat="1" ht="19.5" customHeight="1">
      <c r="A32" s="49" t="s">
        <v>54</v>
      </c>
      <c r="B32" s="69"/>
      <c r="C32" s="69"/>
      <c r="D32" s="69"/>
      <c r="E32" s="69"/>
      <c r="F32" s="69"/>
      <c r="G32" s="69"/>
      <c r="H32" s="69"/>
      <c r="I32" s="51">
        <f>SUM(I33:I36)</f>
        <v>178130</v>
      </c>
      <c r="J32" s="51">
        <f>SUM(J33:J36)</f>
        <v>0</v>
      </c>
      <c r="K32" s="51">
        <f>SUM(K33:K36)</f>
        <v>178130</v>
      </c>
      <c r="L32" s="52">
        <f>SUM(L33:L36)</f>
        <v>19108</v>
      </c>
      <c r="M32" s="33">
        <f t="shared" si="2"/>
        <v>10.73</v>
      </c>
    </row>
    <row r="33" spans="1:13" s="116" customFormat="1" ht="30" customHeight="1">
      <c r="A33" s="102">
        <v>22</v>
      </c>
      <c r="B33" s="103">
        <v>75412</v>
      </c>
      <c r="C33" s="103">
        <v>6050</v>
      </c>
      <c r="D33" s="103">
        <v>341</v>
      </c>
      <c r="E33" s="104" t="s">
        <v>55</v>
      </c>
      <c r="F33" s="79">
        <v>2007</v>
      </c>
      <c r="G33" s="79">
        <v>2007</v>
      </c>
      <c r="H33" s="105" t="s">
        <v>17</v>
      </c>
      <c r="I33" s="64">
        <v>55000</v>
      </c>
      <c r="J33" s="64"/>
      <c r="K33" s="64">
        <f>SUM(I33:J33)</f>
        <v>55000</v>
      </c>
      <c r="L33" s="73">
        <v>5978</v>
      </c>
      <c r="M33" s="45">
        <f t="shared" si="2"/>
        <v>10.87</v>
      </c>
    </row>
    <row r="34" spans="1:13" s="114" customFormat="1" ht="30" customHeight="1">
      <c r="A34" s="102">
        <v>23</v>
      </c>
      <c r="B34" s="103">
        <v>75412</v>
      </c>
      <c r="C34" s="103">
        <v>6050</v>
      </c>
      <c r="D34" s="103">
        <v>1306</v>
      </c>
      <c r="E34" s="104" t="s">
        <v>56</v>
      </c>
      <c r="F34" s="79">
        <v>2004</v>
      </c>
      <c r="G34" s="79">
        <v>2008</v>
      </c>
      <c r="H34" s="105" t="s">
        <v>17</v>
      </c>
      <c r="I34" s="64">
        <v>10000</v>
      </c>
      <c r="J34" s="64"/>
      <c r="K34" s="64">
        <f>SUM(I34:J34)</f>
        <v>10000</v>
      </c>
      <c r="L34" s="73">
        <v>0</v>
      </c>
      <c r="M34" s="45">
        <f t="shared" si="2"/>
        <v>0</v>
      </c>
    </row>
    <row r="35" spans="1:13" s="114" customFormat="1" ht="30" customHeight="1">
      <c r="A35" s="102" t="s">
        <v>57</v>
      </c>
      <c r="B35" s="103">
        <v>75412</v>
      </c>
      <c r="C35" s="103">
        <v>6060</v>
      </c>
      <c r="D35" s="38"/>
      <c r="E35" s="104" t="s">
        <v>58</v>
      </c>
      <c r="F35" s="79">
        <v>2007</v>
      </c>
      <c r="G35" s="79">
        <v>2007</v>
      </c>
      <c r="H35" s="105" t="s">
        <v>59</v>
      </c>
      <c r="I35" s="64">
        <v>13130</v>
      </c>
      <c r="J35" s="64"/>
      <c r="K35" s="64">
        <f>SUM(I35:J35)</f>
        <v>13130</v>
      </c>
      <c r="L35" s="73">
        <v>13130</v>
      </c>
      <c r="M35" s="45">
        <f t="shared" si="2"/>
        <v>100</v>
      </c>
    </row>
    <row r="36" spans="1:13" s="114" customFormat="1" ht="30" customHeight="1" thickBot="1">
      <c r="A36" s="108">
        <v>24</v>
      </c>
      <c r="B36" s="109">
        <v>75495</v>
      </c>
      <c r="C36" s="109">
        <v>6050</v>
      </c>
      <c r="D36" s="109">
        <v>352</v>
      </c>
      <c r="E36" s="110" t="s">
        <v>60</v>
      </c>
      <c r="F36" s="95">
        <v>2007</v>
      </c>
      <c r="G36" s="95">
        <v>2008</v>
      </c>
      <c r="H36" s="111" t="s">
        <v>17</v>
      </c>
      <c r="I36" s="112">
        <v>100000</v>
      </c>
      <c r="J36" s="112"/>
      <c r="K36" s="112">
        <f>SUM(I36:J36)</f>
        <v>100000</v>
      </c>
      <c r="L36" s="113">
        <v>0</v>
      </c>
      <c r="M36" s="100">
        <f t="shared" si="2"/>
        <v>0</v>
      </c>
    </row>
    <row r="37" spans="1:13" s="70" customFormat="1" ht="19.5" customHeight="1">
      <c r="A37" s="49" t="s">
        <v>61</v>
      </c>
      <c r="B37" s="69"/>
      <c r="C37" s="69"/>
      <c r="D37" s="69"/>
      <c r="E37" s="69"/>
      <c r="F37" s="69"/>
      <c r="G37" s="69"/>
      <c r="H37" s="69"/>
      <c r="I37" s="51">
        <f>SUM(I38:I42)</f>
        <v>276191</v>
      </c>
      <c r="J37" s="51">
        <f>SUM(J38:J42)</f>
        <v>0</v>
      </c>
      <c r="K37" s="51">
        <f>SUM(K38:K42)</f>
        <v>276191</v>
      </c>
      <c r="L37" s="52">
        <f>SUM(L38:L42)</f>
        <v>0</v>
      </c>
      <c r="M37" s="33">
        <f t="shared" si="2"/>
        <v>0</v>
      </c>
    </row>
    <row r="38" spans="1:13" s="122" customFormat="1" ht="30" customHeight="1">
      <c r="A38" s="117">
        <v>25</v>
      </c>
      <c r="B38" s="66">
        <v>80101</v>
      </c>
      <c r="C38" s="118">
        <v>6050</v>
      </c>
      <c r="D38" s="118">
        <v>362</v>
      </c>
      <c r="E38" s="119" t="s">
        <v>62</v>
      </c>
      <c r="F38" s="66">
        <v>2007</v>
      </c>
      <c r="G38" s="66">
        <v>2008</v>
      </c>
      <c r="H38" s="120" t="s">
        <v>17</v>
      </c>
      <c r="I38" s="121">
        <v>40000</v>
      </c>
      <c r="J38" s="121"/>
      <c r="K38" s="121">
        <f>SUM(H38:I38)</f>
        <v>40000</v>
      </c>
      <c r="L38" s="44">
        <v>0</v>
      </c>
      <c r="M38" s="45">
        <f t="shared" si="2"/>
        <v>0</v>
      </c>
    </row>
    <row r="39" spans="1:13" s="70" customFormat="1" ht="30" customHeight="1">
      <c r="A39" s="117">
        <v>26</v>
      </c>
      <c r="B39" s="66">
        <v>80101</v>
      </c>
      <c r="C39" s="118">
        <v>6050</v>
      </c>
      <c r="D39" s="118">
        <v>362</v>
      </c>
      <c r="E39" s="119" t="s">
        <v>63</v>
      </c>
      <c r="F39" s="66">
        <v>2005</v>
      </c>
      <c r="G39" s="66">
        <v>2007</v>
      </c>
      <c r="H39" s="120" t="s">
        <v>17</v>
      </c>
      <c r="I39" s="121">
        <v>12000</v>
      </c>
      <c r="J39" s="121"/>
      <c r="K39" s="121">
        <f>SUM(H39:I39)</f>
        <v>12000</v>
      </c>
      <c r="L39" s="44">
        <v>0</v>
      </c>
      <c r="M39" s="45">
        <f t="shared" si="2"/>
        <v>0</v>
      </c>
    </row>
    <row r="40" spans="1:13" s="70" customFormat="1" ht="30" customHeight="1">
      <c r="A40" s="117">
        <v>27</v>
      </c>
      <c r="B40" s="66">
        <v>80101</v>
      </c>
      <c r="C40" s="118">
        <v>6050</v>
      </c>
      <c r="D40" s="118">
        <v>362</v>
      </c>
      <c r="E40" s="119" t="s">
        <v>64</v>
      </c>
      <c r="F40" s="66">
        <v>2005</v>
      </c>
      <c r="G40" s="66">
        <v>2008</v>
      </c>
      <c r="H40" s="120" t="s">
        <v>17</v>
      </c>
      <c r="I40" s="121">
        <v>10000</v>
      </c>
      <c r="J40" s="121"/>
      <c r="K40" s="121">
        <v>10000</v>
      </c>
      <c r="L40" s="44">
        <v>0</v>
      </c>
      <c r="M40" s="45">
        <f t="shared" si="2"/>
        <v>0</v>
      </c>
    </row>
    <row r="41" spans="1:13" s="70" customFormat="1" ht="30" customHeight="1">
      <c r="A41" s="117" t="s">
        <v>65</v>
      </c>
      <c r="B41" s="66">
        <v>80101</v>
      </c>
      <c r="C41" s="118">
        <v>6210</v>
      </c>
      <c r="D41" s="118">
        <v>341</v>
      </c>
      <c r="E41" s="119" t="s">
        <v>66</v>
      </c>
      <c r="F41" s="66">
        <v>2007</v>
      </c>
      <c r="G41" s="66">
        <v>2007</v>
      </c>
      <c r="H41" s="120" t="s">
        <v>67</v>
      </c>
      <c r="I41" s="121">
        <v>38211</v>
      </c>
      <c r="J41" s="121"/>
      <c r="K41" s="121">
        <v>38211</v>
      </c>
      <c r="L41" s="44">
        <v>0</v>
      </c>
      <c r="M41" s="45">
        <f t="shared" si="2"/>
        <v>0</v>
      </c>
    </row>
    <row r="42" spans="1:13" s="48" customFormat="1" ht="30" customHeight="1" thickBot="1">
      <c r="A42" s="123" t="s">
        <v>68</v>
      </c>
      <c r="B42" s="124">
        <v>80104</v>
      </c>
      <c r="C42" s="125">
        <v>6210</v>
      </c>
      <c r="D42" s="125">
        <v>352</v>
      </c>
      <c r="E42" s="126" t="s">
        <v>69</v>
      </c>
      <c r="F42" s="124">
        <v>2007</v>
      </c>
      <c r="G42" s="124">
        <v>2007</v>
      </c>
      <c r="H42" s="127" t="s">
        <v>70</v>
      </c>
      <c r="I42" s="128">
        <v>175980</v>
      </c>
      <c r="J42" s="128"/>
      <c r="K42" s="128">
        <v>175980</v>
      </c>
      <c r="L42" s="129">
        <v>0</v>
      </c>
      <c r="M42" s="47">
        <f t="shared" si="2"/>
        <v>0</v>
      </c>
    </row>
    <row r="43" spans="1:13" s="28" customFormat="1" ht="19.5" customHeight="1">
      <c r="A43" s="49" t="s">
        <v>71</v>
      </c>
      <c r="B43" s="69"/>
      <c r="C43" s="69"/>
      <c r="D43" s="69"/>
      <c r="E43" s="69"/>
      <c r="F43" s="69"/>
      <c r="G43" s="69"/>
      <c r="H43" s="69"/>
      <c r="I43" s="51">
        <f>SUM(I44:I64)</f>
        <v>9579000</v>
      </c>
      <c r="J43" s="51">
        <f>SUM(J44:J64)</f>
        <v>461337</v>
      </c>
      <c r="K43" s="51">
        <f>SUM(K44:K64)</f>
        <v>10040337</v>
      </c>
      <c r="L43" s="52">
        <f>SUM(L44:L64)</f>
        <v>4085632.97</v>
      </c>
      <c r="M43" s="33">
        <f t="shared" si="2"/>
        <v>40.69</v>
      </c>
    </row>
    <row r="44" spans="1:13" s="48" customFormat="1" ht="30" customHeight="1">
      <c r="A44" s="53">
        <v>28</v>
      </c>
      <c r="B44" s="66">
        <v>90001</v>
      </c>
      <c r="C44" s="36">
        <v>6050</v>
      </c>
      <c r="D44" s="36">
        <v>345</v>
      </c>
      <c r="E44" s="67" t="s">
        <v>72</v>
      </c>
      <c r="F44" s="66">
        <v>2000</v>
      </c>
      <c r="G44" s="66">
        <v>2012</v>
      </c>
      <c r="H44" s="41" t="s">
        <v>17</v>
      </c>
      <c r="I44" s="130">
        <v>5515000</v>
      </c>
      <c r="J44" s="42"/>
      <c r="K44" s="42">
        <f>SUM(I44:J44)</f>
        <v>5515000</v>
      </c>
      <c r="L44" s="44">
        <v>3696015.85</v>
      </c>
      <c r="M44" s="45">
        <f t="shared" si="2"/>
        <v>67.02</v>
      </c>
    </row>
    <row r="45" spans="1:13" s="48" customFormat="1" ht="30" customHeight="1">
      <c r="A45" s="53">
        <v>29</v>
      </c>
      <c r="B45" s="131">
        <v>90001</v>
      </c>
      <c r="C45" s="132">
        <v>6050</v>
      </c>
      <c r="D45" s="132">
        <v>345</v>
      </c>
      <c r="E45" s="133" t="s">
        <v>73</v>
      </c>
      <c r="F45" s="131">
        <v>2000</v>
      </c>
      <c r="G45" s="131">
        <v>2007</v>
      </c>
      <c r="H45" s="134" t="s">
        <v>17</v>
      </c>
      <c r="I45" s="135">
        <v>330000</v>
      </c>
      <c r="J45" s="42"/>
      <c r="K45" s="42">
        <f>SUM(I45:J45)</f>
        <v>330000</v>
      </c>
      <c r="L45" s="44">
        <v>2815.76</v>
      </c>
      <c r="M45" s="45">
        <f t="shared" si="2"/>
        <v>0.85</v>
      </c>
    </row>
    <row r="46" spans="1:13" s="74" customFormat="1" ht="30" customHeight="1">
      <c r="A46" s="53">
        <v>30</v>
      </c>
      <c r="B46" s="66">
        <v>90001</v>
      </c>
      <c r="C46" s="36">
        <v>6050</v>
      </c>
      <c r="D46" s="136">
        <v>345</v>
      </c>
      <c r="E46" s="104" t="s">
        <v>74</v>
      </c>
      <c r="F46" s="79">
        <v>2005</v>
      </c>
      <c r="G46" s="79">
        <v>2007</v>
      </c>
      <c r="H46" s="41" t="s">
        <v>17</v>
      </c>
      <c r="I46" s="135">
        <v>24000</v>
      </c>
      <c r="J46" s="42"/>
      <c r="K46" s="42">
        <f>SUM(I46:J46)</f>
        <v>24000</v>
      </c>
      <c r="L46" s="44">
        <v>23653.36</v>
      </c>
      <c r="M46" s="45">
        <f t="shared" si="2"/>
        <v>98.56</v>
      </c>
    </row>
    <row r="47" spans="1:13" s="48" customFormat="1" ht="30" customHeight="1">
      <c r="A47" s="53">
        <v>31</v>
      </c>
      <c r="B47" s="79">
        <v>90002</v>
      </c>
      <c r="C47" s="40">
        <v>6050</v>
      </c>
      <c r="D47" s="66">
        <v>343</v>
      </c>
      <c r="E47" s="60" t="s">
        <v>75</v>
      </c>
      <c r="F47" s="79">
        <v>2007</v>
      </c>
      <c r="G47" s="79">
        <v>2008</v>
      </c>
      <c r="H47" s="68" t="s">
        <v>76</v>
      </c>
      <c r="I47" s="64">
        <v>100000</v>
      </c>
      <c r="J47" s="42"/>
      <c r="K47" s="137">
        <f>SUM(I47:J47)</f>
        <v>100000</v>
      </c>
      <c r="L47" s="44">
        <v>0</v>
      </c>
      <c r="M47" s="45">
        <f t="shared" si="2"/>
        <v>0</v>
      </c>
    </row>
    <row r="48" spans="1:13" s="46" customFormat="1" ht="30" customHeight="1">
      <c r="A48" s="53">
        <v>32</v>
      </c>
      <c r="B48" s="79">
        <v>90011</v>
      </c>
      <c r="C48" s="36">
        <v>6110</v>
      </c>
      <c r="D48" s="136">
        <v>344</v>
      </c>
      <c r="E48" s="104" t="s">
        <v>77</v>
      </c>
      <c r="F48" s="66">
        <v>2007</v>
      </c>
      <c r="G48" s="66">
        <v>2007</v>
      </c>
      <c r="H48" s="68" t="s">
        <v>17</v>
      </c>
      <c r="I48" s="64"/>
      <c r="J48" s="138">
        <v>30000</v>
      </c>
      <c r="K48" s="137">
        <f aca="true" t="shared" si="3" ref="K48:K64">SUM(I48:J48)</f>
        <v>30000</v>
      </c>
      <c r="L48" s="44">
        <v>0</v>
      </c>
      <c r="M48" s="45">
        <f t="shared" si="2"/>
        <v>0</v>
      </c>
    </row>
    <row r="49" spans="1:13" s="46" customFormat="1" ht="30" customHeight="1">
      <c r="A49" s="53">
        <v>33</v>
      </c>
      <c r="B49" s="66">
        <v>90011</v>
      </c>
      <c r="C49" s="136">
        <v>6110</v>
      </c>
      <c r="D49" s="136">
        <v>344</v>
      </c>
      <c r="E49" s="67" t="s">
        <v>78</v>
      </c>
      <c r="F49" s="66">
        <v>2007</v>
      </c>
      <c r="G49" s="66">
        <v>2007</v>
      </c>
      <c r="H49" s="68" t="s">
        <v>17</v>
      </c>
      <c r="I49" s="42"/>
      <c r="J49" s="138">
        <v>19936</v>
      </c>
      <c r="K49" s="137">
        <f t="shared" si="3"/>
        <v>19936</v>
      </c>
      <c r="L49" s="44">
        <v>0</v>
      </c>
      <c r="M49" s="45">
        <f t="shared" si="2"/>
        <v>0</v>
      </c>
    </row>
    <row r="50" spans="1:13" s="46" customFormat="1" ht="30" customHeight="1">
      <c r="A50" s="53">
        <v>34</v>
      </c>
      <c r="B50" s="66">
        <v>90011</v>
      </c>
      <c r="C50" s="136">
        <v>6110</v>
      </c>
      <c r="D50" s="136">
        <v>344</v>
      </c>
      <c r="E50" s="67" t="s">
        <v>79</v>
      </c>
      <c r="F50" s="66">
        <v>2007</v>
      </c>
      <c r="G50" s="66">
        <v>2007</v>
      </c>
      <c r="H50" s="68" t="s">
        <v>17</v>
      </c>
      <c r="I50" s="42"/>
      <c r="J50" s="138">
        <v>15000</v>
      </c>
      <c r="K50" s="137">
        <f t="shared" si="3"/>
        <v>15000</v>
      </c>
      <c r="L50" s="44">
        <v>0</v>
      </c>
      <c r="M50" s="45">
        <f t="shared" si="2"/>
        <v>0</v>
      </c>
    </row>
    <row r="51" spans="1:13" s="46" customFormat="1" ht="30" customHeight="1">
      <c r="A51" s="53">
        <v>35</v>
      </c>
      <c r="B51" s="79">
        <v>90011</v>
      </c>
      <c r="C51" s="36">
        <v>6110</v>
      </c>
      <c r="D51" s="136">
        <v>344</v>
      </c>
      <c r="E51" s="104" t="s">
        <v>80</v>
      </c>
      <c r="F51" s="66">
        <v>2007</v>
      </c>
      <c r="G51" s="66">
        <v>2007</v>
      </c>
      <c r="H51" s="68" t="s">
        <v>17</v>
      </c>
      <c r="I51" s="64"/>
      <c r="J51" s="138">
        <v>7000</v>
      </c>
      <c r="K51" s="137">
        <f t="shared" si="3"/>
        <v>7000</v>
      </c>
      <c r="L51" s="44">
        <v>0</v>
      </c>
      <c r="M51" s="45">
        <f t="shared" si="2"/>
        <v>0</v>
      </c>
    </row>
    <row r="52" spans="1:13" s="46" customFormat="1" ht="30" customHeight="1">
      <c r="A52" s="53">
        <v>36</v>
      </c>
      <c r="B52" s="79">
        <v>90011</v>
      </c>
      <c r="C52" s="36">
        <v>6110</v>
      </c>
      <c r="D52" s="136">
        <v>344</v>
      </c>
      <c r="E52" s="104" t="s">
        <v>81</v>
      </c>
      <c r="F52" s="66">
        <v>2007</v>
      </c>
      <c r="G52" s="66">
        <v>2007</v>
      </c>
      <c r="H52" s="68" t="s">
        <v>17</v>
      </c>
      <c r="I52" s="64"/>
      <c r="J52" s="138">
        <v>13020</v>
      </c>
      <c r="K52" s="137">
        <f t="shared" si="3"/>
        <v>13020</v>
      </c>
      <c r="L52" s="139">
        <v>0</v>
      </c>
      <c r="M52" s="45">
        <f t="shared" si="2"/>
        <v>0</v>
      </c>
    </row>
    <row r="53" spans="1:13" s="46" customFormat="1" ht="30" customHeight="1">
      <c r="A53" s="53">
        <v>37</v>
      </c>
      <c r="B53" s="79">
        <v>90011</v>
      </c>
      <c r="C53" s="36">
        <v>6110</v>
      </c>
      <c r="D53" s="136">
        <v>344</v>
      </c>
      <c r="E53" s="104" t="s">
        <v>82</v>
      </c>
      <c r="F53" s="66">
        <v>2007</v>
      </c>
      <c r="G53" s="66">
        <v>2007</v>
      </c>
      <c r="H53" s="68" t="s">
        <v>17</v>
      </c>
      <c r="I53" s="64"/>
      <c r="J53" s="138">
        <v>2500</v>
      </c>
      <c r="K53" s="137">
        <f t="shared" si="3"/>
        <v>2500</v>
      </c>
      <c r="L53" s="44">
        <v>0</v>
      </c>
      <c r="M53" s="45">
        <f t="shared" si="2"/>
        <v>0</v>
      </c>
    </row>
    <row r="54" spans="1:13" s="46" customFormat="1" ht="30" customHeight="1">
      <c r="A54" s="53">
        <v>38</v>
      </c>
      <c r="B54" s="66">
        <v>90011</v>
      </c>
      <c r="C54" s="136">
        <v>6110</v>
      </c>
      <c r="D54" s="136">
        <v>344</v>
      </c>
      <c r="E54" s="67" t="s">
        <v>83</v>
      </c>
      <c r="F54" s="66">
        <v>2007</v>
      </c>
      <c r="G54" s="66">
        <v>2007</v>
      </c>
      <c r="H54" s="68" t="s">
        <v>17</v>
      </c>
      <c r="I54" s="42"/>
      <c r="J54" s="138">
        <v>1500</v>
      </c>
      <c r="K54" s="137">
        <f t="shared" si="3"/>
        <v>1500</v>
      </c>
      <c r="L54" s="140">
        <v>0</v>
      </c>
      <c r="M54" s="45">
        <f t="shared" si="2"/>
        <v>0</v>
      </c>
    </row>
    <row r="55" spans="1:13" s="46" customFormat="1" ht="30" customHeight="1">
      <c r="A55" s="53">
        <v>39</v>
      </c>
      <c r="B55" s="79">
        <v>90011</v>
      </c>
      <c r="C55" s="36">
        <v>6110</v>
      </c>
      <c r="D55" s="136">
        <v>344</v>
      </c>
      <c r="E55" s="104" t="s">
        <v>84</v>
      </c>
      <c r="F55" s="66">
        <v>2007</v>
      </c>
      <c r="G55" s="66">
        <v>2007</v>
      </c>
      <c r="H55" s="68" t="s">
        <v>17</v>
      </c>
      <c r="I55" s="64"/>
      <c r="J55" s="138">
        <v>5000</v>
      </c>
      <c r="K55" s="137">
        <f t="shared" si="3"/>
        <v>5000</v>
      </c>
      <c r="L55" s="140">
        <v>0</v>
      </c>
      <c r="M55" s="45">
        <f t="shared" si="2"/>
        <v>0</v>
      </c>
    </row>
    <row r="56" spans="1:13" s="46" customFormat="1" ht="30" customHeight="1">
      <c r="A56" s="53">
        <v>40</v>
      </c>
      <c r="B56" s="66">
        <v>90011</v>
      </c>
      <c r="C56" s="136">
        <v>6110</v>
      </c>
      <c r="D56" s="136">
        <v>344</v>
      </c>
      <c r="E56" s="67" t="s">
        <v>85</v>
      </c>
      <c r="F56" s="66">
        <v>2007</v>
      </c>
      <c r="G56" s="66">
        <v>2007</v>
      </c>
      <c r="H56" s="68" t="s">
        <v>17</v>
      </c>
      <c r="I56" s="42"/>
      <c r="J56" s="138">
        <v>5000</v>
      </c>
      <c r="K56" s="137">
        <f t="shared" si="3"/>
        <v>5000</v>
      </c>
      <c r="L56" s="140">
        <v>0</v>
      </c>
      <c r="M56" s="45">
        <f t="shared" si="2"/>
        <v>0</v>
      </c>
    </row>
    <row r="57" spans="1:13" s="46" customFormat="1" ht="30" customHeight="1">
      <c r="A57" s="53">
        <v>41</v>
      </c>
      <c r="B57" s="66">
        <v>90011</v>
      </c>
      <c r="C57" s="136">
        <v>6110</v>
      </c>
      <c r="D57" s="136">
        <v>344</v>
      </c>
      <c r="E57" s="67" t="s">
        <v>86</v>
      </c>
      <c r="F57" s="66">
        <v>2007</v>
      </c>
      <c r="G57" s="66">
        <v>2007</v>
      </c>
      <c r="H57" s="68" t="s">
        <v>17</v>
      </c>
      <c r="I57" s="42"/>
      <c r="J57" s="138">
        <v>13000</v>
      </c>
      <c r="K57" s="137">
        <f t="shared" si="3"/>
        <v>13000</v>
      </c>
      <c r="L57" s="140">
        <v>0</v>
      </c>
      <c r="M57" s="45">
        <f t="shared" si="2"/>
        <v>0</v>
      </c>
    </row>
    <row r="58" spans="1:13" s="46" customFormat="1" ht="30" customHeight="1">
      <c r="A58" s="53">
        <v>42</v>
      </c>
      <c r="B58" s="66">
        <v>90011</v>
      </c>
      <c r="C58" s="136">
        <v>6110</v>
      </c>
      <c r="D58" s="136">
        <v>344</v>
      </c>
      <c r="E58" s="67" t="s">
        <v>87</v>
      </c>
      <c r="F58" s="66">
        <v>2007</v>
      </c>
      <c r="G58" s="66">
        <v>2007</v>
      </c>
      <c r="H58" s="68" t="s">
        <v>17</v>
      </c>
      <c r="I58" s="42"/>
      <c r="J58" s="138">
        <v>12926</v>
      </c>
      <c r="K58" s="137">
        <f t="shared" si="3"/>
        <v>12926</v>
      </c>
      <c r="L58" s="44">
        <v>0</v>
      </c>
      <c r="M58" s="45">
        <f t="shared" si="2"/>
        <v>0</v>
      </c>
    </row>
    <row r="59" spans="1:13" s="46" customFormat="1" ht="30" customHeight="1">
      <c r="A59" s="53">
        <v>43</v>
      </c>
      <c r="B59" s="66">
        <v>90011</v>
      </c>
      <c r="C59" s="136">
        <v>6110</v>
      </c>
      <c r="D59" s="136">
        <v>345</v>
      </c>
      <c r="E59" s="67" t="s">
        <v>88</v>
      </c>
      <c r="F59" s="66">
        <v>2007</v>
      </c>
      <c r="G59" s="66">
        <v>2007</v>
      </c>
      <c r="H59" s="68" t="s">
        <v>17</v>
      </c>
      <c r="I59" s="42"/>
      <c r="J59" s="138">
        <v>17955</v>
      </c>
      <c r="K59" s="137">
        <f t="shared" si="3"/>
        <v>17955</v>
      </c>
      <c r="L59" s="44">
        <v>0</v>
      </c>
      <c r="M59" s="45">
        <f t="shared" si="2"/>
        <v>0</v>
      </c>
    </row>
    <row r="60" spans="1:13" s="46" customFormat="1" ht="30" customHeight="1">
      <c r="A60" s="53">
        <v>44</v>
      </c>
      <c r="B60" s="66">
        <v>90011</v>
      </c>
      <c r="C60" s="136">
        <v>6110</v>
      </c>
      <c r="D60" s="38"/>
      <c r="E60" s="67" t="s">
        <v>89</v>
      </c>
      <c r="F60" s="66">
        <v>2007</v>
      </c>
      <c r="G60" s="66">
        <v>2007</v>
      </c>
      <c r="H60" s="68" t="s">
        <v>90</v>
      </c>
      <c r="I60" s="42"/>
      <c r="J60" s="42">
        <v>218500</v>
      </c>
      <c r="K60" s="42">
        <f t="shared" si="3"/>
        <v>218500</v>
      </c>
      <c r="L60" s="44">
        <v>0</v>
      </c>
      <c r="M60" s="45">
        <f t="shared" si="2"/>
        <v>0</v>
      </c>
    </row>
    <row r="61" spans="1:13" s="11" customFormat="1" ht="30" customHeight="1">
      <c r="A61" s="53">
        <v>45</v>
      </c>
      <c r="B61" s="66">
        <v>90011</v>
      </c>
      <c r="C61" s="136">
        <v>6260</v>
      </c>
      <c r="D61" s="136">
        <v>319</v>
      </c>
      <c r="E61" s="67" t="s">
        <v>91</v>
      </c>
      <c r="F61" s="66">
        <v>2007</v>
      </c>
      <c r="G61" s="66">
        <v>2007</v>
      </c>
      <c r="H61" s="68" t="s">
        <v>59</v>
      </c>
      <c r="I61" s="42"/>
      <c r="J61" s="42">
        <v>100000</v>
      </c>
      <c r="K61" s="42">
        <f t="shared" si="3"/>
        <v>100000</v>
      </c>
      <c r="L61" s="44">
        <v>0</v>
      </c>
      <c r="M61" s="45">
        <f t="shared" si="2"/>
        <v>0</v>
      </c>
    </row>
    <row r="62" spans="1:13" s="48" customFormat="1" ht="30" customHeight="1">
      <c r="A62" s="53">
        <v>46</v>
      </c>
      <c r="B62" s="66">
        <v>90015</v>
      </c>
      <c r="C62" s="136">
        <v>6050</v>
      </c>
      <c r="D62" s="136">
        <v>312</v>
      </c>
      <c r="E62" s="67" t="s">
        <v>92</v>
      </c>
      <c r="F62" s="66">
        <v>2007</v>
      </c>
      <c r="G62" s="66">
        <v>2007</v>
      </c>
      <c r="H62" s="68" t="s">
        <v>17</v>
      </c>
      <c r="I62" s="42">
        <v>200000</v>
      </c>
      <c r="J62" s="42"/>
      <c r="K62" s="42">
        <f t="shared" si="3"/>
        <v>200000</v>
      </c>
      <c r="L62" s="44">
        <v>3172</v>
      </c>
      <c r="M62" s="45">
        <f t="shared" si="2"/>
        <v>1.59</v>
      </c>
    </row>
    <row r="63" spans="1:13" s="74" customFormat="1" ht="30" customHeight="1">
      <c r="A63" s="35">
        <v>47</v>
      </c>
      <c r="B63" s="40">
        <v>90095</v>
      </c>
      <c r="C63" s="40">
        <v>6050</v>
      </c>
      <c r="D63" s="40">
        <v>352</v>
      </c>
      <c r="E63" s="141" t="s">
        <v>93</v>
      </c>
      <c r="F63" s="40">
        <v>2001</v>
      </c>
      <c r="G63" s="40">
        <v>2008</v>
      </c>
      <c r="H63" s="41" t="s">
        <v>17</v>
      </c>
      <c r="I63" s="43">
        <v>770000</v>
      </c>
      <c r="J63" s="43"/>
      <c r="K63" s="43">
        <f t="shared" si="3"/>
        <v>770000</v>
      </c>
      <c r="L63" s="58">
        <v>359976</v>
      </c>
      <c r="M63" s="45">
        <f t="shared" si="2"/>
        <v>46.75</v>
      </c>
    </row>
    <row r="64" spans="1:13" s="142" customFormat="1" ht="30" customHeight="1" thickBot="1">
      <c r="A64" s="53">
        <v>48</v>
      </c>
      <c r="B64" s="66">
        <v>90095</v>
      </c>
      <c r="C64" s="66">
        <v>6050</v>
      </c>
      <c r="D64" s="66">
        <v>352</v>
      </c>
      <c r="E64" s="67" t="s">
        <v>94</v>
      </c>
      <c r="F64" s="66">
        <v>2004</v>
      </c>
      <c r="G64" s="66">
        <v>2007</v>
      </c>
      <c r="H64" s="66" t="s">
        <v>17</v>
      </c>
      <c r="I64" s="42">
        <v>2640000</v>
      </c>
      <c r="J64" s="42"/>
      <c r="K64" s="42">
        <f t="shared" si="3"/>
        <v>2640000</v>
      </c>
      <c r="L64" s="44">
        <v>0</v>
      </c>
      <c r="M64" s="47">
        <f t="shared" si="2"/>
        <v>0</v>
      </c>
    </row>
    <row r="65" spans="1:13" s="122" customFormat="1" ht="19.5" customHeight="1">
      <c r="A65" s="49" t="s">
        <v>95</v>
      </c>
      <c r="B65" s="69"/>
      <c r="C65" s="69"/>
      <c r="D65" s="69"/>
      <c r="E65" s="69"/>
      <c r="F65" s="69"/>
      <c r="G65" s="69"/>
      <c r="H65" s="69"/>
      <c r="I65" s="51">
        <f>SUM(I66:I67)</f>
        <v>32000</v>
      </c>
      <c r="J65" s="51">
        <f>SUM(J66:J66)</f>
        <v>0</v>
      </c>
      <c r="K65" s="51">
        <f>SUM(K66:K67)</f>
        <v>32000</v>
      </c>
      <c r="L65" s="52">
        <f>SUM(L66:L67)</f>
        <v>0</v>
      </c>
      <c r="M65" s="33">
        <f t="shared" si="2"/>
        <v>0</v>
      </c>
    </row>
    <row r="66" spans="1:13" s="145" customFormat="1" ht="30" customHeight="1">
      <c r="A66" s="143">
        <v>49</v>
      </c>
      <c r="B66" s="79">
        <v>92109</v>
      </c>
      <c r="C66" s="79">
        <v>6050</v>
      </c>
      <c r="D66" s="79">
        <v>1306</v>
      </c>
      <c r="E66" s="104" t="s">
        <v>96</v>
      </c>
      <c r="F66" s="79">
        <v>2006</v>
      </c>
      <c r="G66" s="79">
        <v>2008</v>
      </c>
      <c r="H66" s="79" t="s">
        <v>17</v>
      </c>
      <c r="I66" s="64">
        <v>10000</v>
      </c>
      <c r="J66" s="144"/>
      <c r="K66" s="64">
        <f>SUM(I66:J66)</f>
        <v>10000</v>
      </c>
      <c r="L66" s="73">
        <v>0</v>
      </c>
      <c r="M66" s="45">
        <f t="shared" si="2"/>
        <v>0</v>
      </c>
    </row>
    <row r="67" spans="1:13" s="145" customFormat="1" ht="30" customHeight="1" thickBot="1">
      <c r="A67" s="146" t="s">
        <v>97</v>
      </c>
      <c r="B67" s="95">
        <v>92109</v>
      </c>
      <c r="C67" s="95">
        <v>6050</v>
      </c>
      <c r="D67" s="95">
        <v>1306</v>
      </c>
      <c r="E67" s="110" t="s">
        <v>98</v>
      </c>
      <c r="F67" s="95">
        <v>2007</v>
      </c>
      <c r="G67" s="95">
        <v>2007</v>
      </c>
      <c r="H67" s="95" t="s">
        <v>17</v>
      </c>
      <c r="I67" s="112">
        <v>22000</v>
      </c>
      <c r="J67" s="147"/>
      <c r="K67" s="112">
        <f>SUM(I67:J67)</f>
        <v>22000</v>
      </c>
      <c r="L67" s="113">
        <v>0</v>
      </c>
      <c r="M67" s="47">
        <f t="shared" si="2"/>
        <v>0</v>
      </c>
    </row>
    <row r="68" spans="1:13" s="148" customFormat="1" ht="19.5" customHeight="1">
      <c r="A68" s="49" t="s">
        <v>99</v>
      </c>
      <c r="B68" s="69"/>
      <c r="C68" s="69"/>
      <c r="D68" s="69"/>
      <c r="E68" s="69"/>
      <c r="F68" s="69"/>
      <c r="G68" s="69"/>
      <c r="H68" s="69"/>
      <c r="I68" s="51">
        <f>SUM(I69:I69)</f>
        <v>250000</v>
      </c>
      <c r="J68" s="51">
        <f>SUM(J69:J69)</f>
        <v>0</v>
      </c>
      <c r="K68" s="51">
        <f>SUM(K69:K69)</f>
        <v>250000</v>
      </c>
      <c r="L68" s="52">
        <f>SUM(L69:L69)</f>
        <v>0</v>
      </c>
      <c r="M68" s="33">
        <f t="shared" si="2"/>
        <v>0</v>
      </c>
    </row>
    <row r="69" spans="1:13" s="151" customFormat="1" ht="30" customHeight="1" thickBot="1">
      <c r="A69" s="149">
        <v>50</v>
      </c>
      <c r="B69" s="95">
        <v>92601</v>
      </c>
      <c r="C69" s="150">
        <v>6050</v>
      </c>
      <c r="D69" s="150" t="s">
        <v>100</v>
      </c>
      <c r="E69" s="110" t="s">
        <v>101</v>
      </c>
      <c r="F69" s="95">
        <v>2006</v>
      </c>
      <c r="G69" s="95" t="s">
        <v>102</v>
      </c>
      <c r="H69" s="95" t="s">
        <v>17</v>
      </c>
      <c r="I69" s="112">
        <v>250000</v>
      </c>
      <c r="J69" s="112"/>
      <c r="K69" s="112">
        <f>SUM(I69:J69)</f>
        <v>250000</v>
      </c>
      <c r="L69" s="113">
        <v>0</v>
      </c>
      <c r="M69" s="47">
        <f t="shared" si="2"/>
        <v>0</v>
      </c>
    </row>
    <row r="70" spans="1:13" s="160" customFormat="1" ht="19.5" customHeight="1" thickBot="1">
      <c r="A70" s="152"/>
      <c r="B70" s="153"/>
      <c r="C70" s="153"/>
      <c r="D70" s="153"/>
      <c r="E70" s="154" t="s">
        <v>13</v>
      </c>
      <c r="F70" s="155"/>
      <c r="G70" s="155"/>
      <c r="H70" s="156"/>
      <c r="I70" s="157">
        <f>SUM(I5+I8+I15+I17+I23+I28+I32+I37+I43+I65+I68)</f>
        <v>15644011</v>
      </c>
      <c r="J70" s="157">
        <f>SUM(J5+J8+J15+J17+J23+J28+J32+J37+J43+J65+J68)</f>
        <v>461337</v>
      </c>
      <c r="K70" s="157">
        <f>SUM(K5+K8+K15+K17+K23+K28+K32+K37+K43+K65+K68)</f>
        <v>16105348</v>
      </c>
      <c r="L70" s="158">
        <f>SUM(L5+L8+L15+L17+L23+L28+L32+L37+L43+L65+L68)</f>
        <v>4463850.4</v>
      </c>
      <c r="M70" s="159">
        <f t="shared" si="2"/>
        <v>27.72</v>
      </c>
    </row>
    <row r="73" spans="11:12" ht="12.75">
      <c r="K73" s="164" t="s">
        <v>12</v>
      </c>
      <c r="L73" s="165">
        <f>SUM(L48:L61)</f>
        <v>0</v>
      </c>
    </row>
    <row r="74" spans="11:12" ht="12.75">
      <c r="K74" s="164" t="s">
        <v>11</v>
      </c>
      <c r="L74" s="165">
        <f>SUM(L70-L73)</f>
        <v>4463850.4</v>
      </c>
    </row>
  </sheetData>
  <mergeCells count="22">
    <mergeCell ref="A1:M1"/>
    <mergeCell ref="A37:H37"/>
    <mergeCell ref="C2:C3"/>
    <mergeCell ref="D2:D3"/>
    <mergeCell ref="H2:H3"/>
    <mergeCell ref="I2:K2"/>
    <mergeCell ref="A28:H28"/>
    <mergeCell ref="A32:H32"/>
    <mergeCell ref="A68:H68"/>
    <mergeCell ref="M2:M3"/>
    <mergeCell ref="A5:H5"/>
    <mergeCell ref="A8:H8"/>
    <mergeCell ref="A15:H15"/>
    <mergeCell ref="A17:H17"/>
    <mergeCell ref="A23:H23"/>
    <mergeCell ref="L2:L3"/>
    <mergeCell ref="E2:E3"/>
    <mergeCell ref="F2:G3"/>
    <mergeCell ref="A43:H43"/>
    <mergeCell ref="A65:H65"/>
    <mergeCell ref="A2:A3"/>
    <mergeCell ref="B2:B3"/>
  </mergeCells>
  <printOptions horizontalCentered="1"/>
  <pageMargins left="0.1968503937007874" right="0.1968503937007874" top="0.5905511811023623" bottom="0.1968503937007874" header="0.5118110236220472" footer="0.5118110236220472"/>
  <pageSetup horizontalDpi="1200" verticalDpi="1200" orientation="landscape" paperSize="9" scale="75" r:id="rId1"/>
  <rowBreaks count="2" manualBreakCount="2">
    <brk id="27" max="12" man="1"/>
    <brk id="49" max="12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Gminy w Policach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dcterms:created xsi:type="dcterms:W3CDTF">2007-09-05T05:47:07Z</dcterms:created>
  <dcterms:modified xsi:type="dcterms:W3CDTF">2007-09-05T05:47:55Z</dcterms:modified>
  <cp:category/>
  <cp:version/>
  <cp:contentType/>
  <cp:contentStatus/>
</cp:coreProperties>
</file>