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Inwestycje" sheetId="1" r:id="rId1"/>
  </sheets>
  <definedNames>
    <definedName name="_xlnm.Print_Area" localSheetId="0">'Inwestycje'!$A$1:$L$83</definedName>
  </definedNames>
  <calcPr fullCalcOnLoad="1" fullPrecision="0"/>
</workbook>
</file>

<file path=xl/sharedStrings.xml><?xml version="1.0" encoding="utf-8"?>
<sst xmlns="http://schemas.openxmlformats.org/spreadsheetml/2006/main" count="178" uniqueCount="128">
  <si>
    <t>L.p.</t>
  </si>
  <si>
    <t>Roz-dział</t>
  </si>
  <si>
    <t>Para-graf</t>
  </si>
  <si>
    <t>Nazwa zadania inwestycyjnego</t>
  </si>
  <si>
    <t>Okres realizacji</t>
  </si>
  <si>
    <t>Podmiot wykonujący</t>
  </si>
  <si>
    <t>Wykonanie                                [ zł ]</t>
  </si>
  <si>
    <t>Wykonanie                                   [ % ]</t>
  </si>
  <si>
    <t>BUDŻET</t>
  </si>
  <si>
    <t>GFOŚiGW</t>
  </si>
  <si>
    <t>DZIAŁ 400 - WYTWARZANIE I ZAOPATRYWANIE W  ENERGIĘ ELEKTRYCZNĄ , GAZ I WODĘ</t>
  </si>
  <si>
    <t>Stacja uzdatniania wody przy ul.Grzybowej w Policach</t>
  </si>
  <si>
    <t>Wydz.TI</t>
  </si>
  <si>
    <t>DZIAŁ 600 - TRANSPORT I ŁĄCZNOŚĆ</t>
  </si>
  <si>
    <t>Wydz.GKM</t>
  </si>
  <si>
    <t>DZIAŁ 630 - TURYSTYKA</t>
  </si>
  <si>
    <t>Wydz.GG</t>
  </si>
  <si>
    <t>DZIAŁ 700 - GOSPODARKA MIESZKANIOWA</t>
  </si>
  <si>
    <t>ZGKiM</t>
  </si>
  <si>
    <t>DZIAŁ 710 - DZIAŁALNOŚĆ USŁUGOWA</t>
  </si>
  <si>
    <t>Wydz.DG</t>
  </si>
  <si>
    <t>Wykup gruntu</t>
  </si>
  <si>
    <t>DZIAŁ 750 - ADMINISTRACJA PUBLICZNA</t>
  </si>
  <si>
    <t>Wydz.OR</t>
  </si>
  <si>
    <t>DZIAŁ 801 - OŚWIATA I WYCHOWANIE</t>
  </si>
  <si>
    <t>Wydz. TI</t>
  </si>
  <si>
    <t>OPS</t>
  </si>
  <si>
    <t>DZIAŁ 900 - GOSPODARKA KOMUNALNA I OCHRONA ŚRODOWISKA</t>
  </si>
  <si>
    <t xml:space="preserve">Transgraniczna ochrona zasobów wód podziemnych                                                        - Kanalizacja gminy Police                               </t>
  </si>
  <si>
    <t>6058         6059</t>
  </si>
  <si>
    <t>1A</t>
  </si>
  <si>
    <t>4A</t>
  </si>
  <si>
    <t>6058                6059</t>
  </si>
  <si>
    <t>Rozbudowa kompleksu turystycznego w Trzebieży</t>
  </si>
  <si>
    <t xml:space="preserve">Rozwój infrastruktury Polickiego Parku Przemysłowego na terenach restrukturyzowanych Z.Ch.Police S.A. - INFRAPARK Police SA </t>
  </si>
  <si>
    <t>SP 8</t>
  </si>
  <si>
    <t>SP Tanowo</t>
  </si>
  <si>
    <t>Gimnazjum 2</t>
  </si>
  <si>
    <t>Gimnazjum 3</t>
  </si>
  <si>
    <t>Wydz.OŚ</t>
  </si>
  <si>
    <t>Oświetlenie ul. Piaskowej w Trzebieży</t>
  </si>
  <si>
    <t>Dodatkowe punkty oświetleniowe przy Domu Dziecka w Tanowie</t>
  </si>
  <si>
    <t xml:space="preserve">Oświetlenie skrzyżowania ul.Tanowskiej z ul.Rurową </t>
  </si>
  <si>
    <t>Wykonanie instalacji c.o. w biurze RO nr 3 przy ul.Piastów 2 w Policach (Jasienicy)</t>
  </si>
  <si>
    <t>Wykonanie instalacji gazu w budynku klubu RO nr 3 przy ul.Piastów 46a w Policach (Jasienicy)</t>
  </si>
  <si>
    <t>Zmiana ogrzewania z gazu płynnego na gaz ziemny w budynku świetlicy Sołectwa w Dębostrowie</t>
  </si>
  <si>
    <t>Modernizacja Gminnego Targowiska w Policach przy ul.PCK</t>
  </si>
  <si>
    <t>DZIAŁ 921 - KULTURA I OCHRONA DZIEDZICTWA NARODOWEGO</t>
  </si>
  <si>
    <t xml:space="preserve">DZIAŁ 926 - KULTURA FIZYCZNA I SPORT </t>
  </si>
  <si>
    <t>RAZEM</t>
  </si>
  <si>
    <t>6.1. Realizacja inwestycji w I półroczu 2006 roku - część tabelaryczna.</t>
  </si>
  <si>
    <t>Dojazd do budynku z ul. Woj. Polskiego (szeregowiec) - 
Woj. Polskiego 80-80H</t>
  </si>
  <si>
    <t>Wykonanie modernizacji chodników i parkingu przy ul.Okulickiego 
w Policach</t>
  </si>
  <si>
    <t>Partycypacja w budowie sieci wodociągowej w Przęsocinie 
(dz. nr 429, 430,433/4)</t>
  </si>
  <si>
    <t>Partycypacja w budowie sieci wodociągowej w Dębostrowie 
(dz. nr 332/2, 332/3, 332/4)</t>
  </si>
  <si>
    <t>Partycypacja w budowie sieci wodociągowej w Niekłończycy 
(dz. nr 119, 121)</t>
  </si>
  <si>
    <t>Partycypacja w budowie sieci kanalizacyjnej w Dębostrowie 
(dz. nr 332/2, 332/3, 332/4)</t>
  </si>
  <si>
    <t>Planowane nakłady finansowe w 2006 roku</t>
  </si>
  <si>
    <t>Budowa sieci wodociągowej w Trzebieży</t>
  </si>
  <si>
    <t>Dotacja dla Województwa Zachodniopomorskiego na inwestycje drogowe</t>
  </si>
  <si>
    <t>Budowa parkingu przy ul.Piłsudskiego w Policach</t>
  </si>
  <si>
    <t>Sygnalizacja świetlna przejścia przez ul. Asfaltową przy skrzyżowaniu z ul. Cisową</t>
  </si>
  <si>
    <t>Modernizacja ul.Piłsudskiego w rejonie Pawilonu Handlowego LIDL</t>
  </si>
  <si>
    <t>4B</t>
  </si>
  <si>
    <t>Wykonanie parkingu przy Gimnazjum nr 2 w Policach</t>
  </si>
  <si>
    <t>Budowa drogi dojazdowej do kompleksu garaży przy ul. Chodkiewicza wraz z kanalizacją deszczową i oświetleniem ulicznym</t>
  </si>
  <si>
    <t>Wykonanie ok. 50 mb. Drogi - ul. Bursztynowa w kierunku działek nad Grzepnicą</t>
  </si>
  <si>
    <t>Budowa przejścia w okolicy ulic Długosza i Piłsudskiego w Policach</t>
  </si>
  <si>
    <t>8A</t>
  </si>
  <si>
    <t>8B</t>
  </si>
  <si>
    <t>Projekt ścieżek rowerowych na terenie gminy Police</t>
  </si>
  <si>
    <t>Rozbudowa tras rowerowych w Policach - ekologiczna i bezpieczna alternatywa transportowa</t>
  </si>
  <si>
    <t>Dotacja dla ZGKiM na remonty kapitalne dachów</t>
  </si>
  <si>
    <t>Dotacja dla ZGKiM - Wykonanie instalacji gazowej w budynkach mieszkaniowych administrowanych przez ZGKiM</t>
  </si>
  <si>
    <t>Przebudowa budynków na ul.Bankowej 9 i 11 w Policach</t>
  </si>
  <si>
    <t xml:space="preserve">Przebudowa budynku komunalnego przy ul. WOP 7 w Trzebieży (projekt) </t>
  </si>
  <si>
    <t>Poprawa jakości obsługi inwestorów przez "INFRAPARK POLCE SA"</t>
  </si>
  <si>
    <t>Komputeryzacja Urzędu Gminy i inne zakupy inwestycyjne</t>
  </si>
  <si>
    <t>Przebudowa boiska przy Szkole Podstawowej nr 3 w Policach</t>
  </si>
  <si>
    <t>19A</t>
  </si>
  <si>
    <t>Przebudowa kompleksu boisk przy SP 6 w Policach-Jasienicy</t>
  </si>
  <si>
    <t>19B</t>
  </si>
  <si>
    <t>Przebudowa i modernizacja infrastruktury sportowo-rekreacyjnej przy Filii Szkoły Podstawowej nr 8 w Policach przy ul. Przyjaźni 33</t>
  </si>
  <si>
    <t>19C</t>
  </si>
  <si>
    <t>Modernizacja kotłowni oraz zmiana ogrzewania olejowego na gazowe w Szkole Podstawowej nr 6</t>
  </si>
  <si>
    <t>SP 6</t>
  </si>
  <si>
    <t>19D</t>
  </si>
  <si>
    <t>Modernizacja kotłowni oraz zmiana ogrzewania olejowego na gazowe w Szkole Podstawowej w Tanowie</t>
  </si>
  <si>
    <t>19E</t>
  </si>
  <si>
    <t>Modernizacja kotłowni oraz zmiana ogrzewania olejowego na gazowe w Szkole Podstawowej w Trzebieży</t>
  </si>
  <si>
    <t>SP Trzebież</t>
  </si>
  <si>
    <t>19F</t>
  </si>
  <si>
    <t xml:space="preserve">Dotacja dla Szkoły Podstawowej nr 8 na wymianę okien drewnianych na PVC w budynku szkoły </t>
  </si>
  <si>
    <t>Dotacja dla Gimnazjum nr 2 na zadanie pn. "Wymiana drzwi w Gimnazjum nr 2 w Policach".</t>
  </si>
  <si>
    <t>20A</t>
  </si>
  <si>
    <t>Modernizacja kotłowni oraz zmiana ogrzewania olejowego na gazowe w Gimnazjum w Trzebieży</t>
  </si>
  <si>
    <t>Gimnazjum Trzebież</t>
  </si>
  <si>
    <t>Dotacja dla Gimnazjum nr 3 w Policach na zakup centralki telefonicznej</t>
  </si>
  <si>
    <t xml:space="preserve"> DZIAŁ 851 - OCHRONA ZDROWIA</t>
  </si>
  <si>
    <t>21A</t>
  </si>
  <si>
    <t>Dotacja celowa na zakupy inwestycyjne jednostek spoza sektora finansów publicznych realizujących zadania w zakresie ochrony zdrowia</t>
  </si>
  <si>
    <t xml:space="preserve"> DZIAŁ 852 - POMOC SPOŁECZNA</t>
  </si>
  <si>
    <t>Zakup serwera i sprzętu komputerowego dla Ośrodka Pomocy Społecznej</t>
  </si>
  <si>
    <t>Kanalizacja sanitarna w ul.Warszewskiej w Pilchowie</t>
  </si>
  <si>
    <t>Kanalizacja deszczowa budynku mieszkalnego przy ul.Zamenhofa 9 w Policach</t>
  </si>
  <si>
    <t>Budowa kanalizacji do posesji przy ul. Głowackiego</t>
  </si>
  <si>
    <t xml:space="preserve">ZOiSOK - Rozbudowa składowiska (etap I - połączenie dwóch kwater) </t>
  </si>
  <si>
    <t>po 2010</t>
  </si>
  <si>
    <t xml:space="preserve">Partycypacja w budowie sieci wodociągowej w Siedlicach (Społeczny Komitet Uzbrojenia Terenów w Siedlicach)                                                                    </t>
  </si>
  <si>
    <t>Częściowy zwrot kosztów na modernizację ogrzewania w budynkach</t>
  </si>
  <si>
    <t>Dotacja dla Spółdzielni Mieszkaniowej "Odra" w Policach - Budowa infrastruktury, małej architektury i zieleni przy budynku mieszkalnym - ul.Słoneczna-Sikorskiego</t>
  </si>
  <si>
    <t>Punkt oświetleniowy - Park "Solidarności" - ul. Św. Kazimierza</t>
  </si>
  <si>
    <t>Termorenowacja budynku i wymiana stolarki okiennej w budynku Urzędu Stanu Cywilnego w Policach, pl.Chrobrego 8</t>
  </si>
  <si>
    <t>Docieplenie budynku OHP</t>
  </si>
  <si>
    <t xml:space="preserve">Rozbudowa cmentarza komunalnego w Policach - etap I                                                                    </t>
  </si>
  <si>
    <t>Urządzenie placów zabaw</t>
  </si>
  <si>
    <t>Budowa świetlicy wiejskiej (projekt)</t>
  </si>
  <si>
    <t>48A</t>
  </si>
  <si>
    <t>Zakup komputera dla Sołectwa Uniemyśl</t>
  </si>
  <si>
    <t>Sołectwo Uniemyśl</t>
  </si>
  <si>
    <t>Kompleks Rekreacyjno-Sportowy przy ul.Piaskowej w Policach</t>
  </si>
  <si>
    <t>Hala sportowo-widowiskowa w Policach</t>
  </si>
  <si>
    <t>Przebudowa boiska ze sztuczną nawierzchnią przy świetlicy Sołectwa w Pilchowie</t>
  </si>
  <si>
    <t>19H</t>
  </si>
  <si>
    <t>Dotacja dla Przedszkola Publicznego w Trzebieży na modernizację kotłowni i zmianę ogrzewania olejowego na gazowe</t>
  </si>
  <si>
    <t>PP Trzebież</t>
  </si>
  <si>
    <t>Partycypacja w budowie sieci wodociągowej w Policach - rejon ul.M.Reja,W.Kadłubka,Galla Anonima (Stowarzyszenie "Nowy Dom")</t>
  </si>
  <si>
    <t>6050
6051                               6052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</si>
</sst>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2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0"/>
      <name val="Arial"/>
      <family val="2"/>
    </font>
    <font>
      <b/>
      <sz val="8"/>
      <name val="Arial CE"/>
      <family val="2"/>
    </font>
    <font>
      <b/>
      <u val="single"/>
      <sz val="14"/>
      <color indexed="16"/>
      <name val="Arial CE"/>
      <family val="0"/>
    </font>
    <font>
      <b/>
      <u val="single"/>
      <sz val="14"/>
      <name val="Arial CE"/>
      <family val="0"/>
    </font>
    <font>
      <u val="single"/>
      <sz val="9"/>
      <name val="Arial CE"/>
      <family val="0"/>
    </font>
    <font>
      <b/>
      <sz val="10"/>
      <color indexed="10"/>
      <name val="Arial CE"/>
      <family val="2"/>
    </font>
    <font>
      <sz val="10"/>
      <color indexed="56"/>
      <name val="Arial CE"/>
      <family val="2"/>
    </font>
    <font>
      <sz val="10"/>
      <color indexed="10"/>
      <name val="Arial CE"/>
      <family val="2"/>
    </font>
    <font>
      <b/>
      <sz val="10"/>
      <color indexed="56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0" xfId="18">
      <alignment/>
      <protection/>
    </xf>
    <xf numFmtId="0" fontId="4" fillId="2" borderId="3" xfId="18" applyFont="1" applyFill="1" applyBorder="1" applyAlignment="1">
      <alignment horizontal="center" vertical="center" wrapText="1"/>
      <protection/>
    </xf>
    <xf numFmtId="0" fontId="4" fillId="3" borderId="4" xfId="18" applyFont="1" applyFill="1" applyBorder="1" applyAlignment="1">
      <alignment horizontal="center" vertical="center" wrapText="1"/>
      <protection/>
    </xf>
    <xf numFmtId="0" fontId="4" fillId="2" borderId="4" xfId="18" applyFont="1" applyFill="1" applyBorder="1" applyAlignment="1">
      <alignment horizontal="center" vertical="center" wrapText="1"/>
      <protection/>
    </xf>
    <xf numFmtId="0" fontId="4" fillId="3" borderId="4" xfId="18" applyFont="1" applyFill="1" applyBorder="1" applyAlignment="1">
      <alignment horizontal="center" vertical="center" wrapText="1"/>
      <protection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0" fontId="6" fillId="3" borderId="7" xfId="18" applyFont="1" applyFill="1" applyBorder="1" applyAlignment="1">
      <alignment horizontal="center" vertical="center" wrapText="1"/>
      <protection/>
    </xf>
    <xf numFmtId="0" fontId="6" fillId="3" borderId="8" xfId="18" applyFont="1" applyFill="1" applyBorder="1" applyAlignment="1">
      <alignment horizontal="center" vertical="center" wrapText="1"/>
      <protection/>
    </xf>
    <xf numFmtId="0" fontId="6" fillId="0" borderId="0" xfId="18" applyFont="1">
      <alignment/>
      <protection/>
    </xf>
    <xf numFmtId="3" fontId="1" fillId="3" borderId="9" xfId="18" applyNumberFormat="1" applyFont="1" applyFill="1" applyBorder="1" applyAlignment="1">
      <alignment horizontal="center" vertical="center" wrapText="1"/>
      <protection/>
    </xf>
    <xf numFmtId="4" fontId="1" fillId="3" borderId="9" xfId="18" applyNumberFormat="1" applyFont="1" applyFill="1" applyBorder="1" applyAlignment="1">
      <alignment horizontal="center" vertical="center" wrapText="1"/>
      <protection/>
    </xf>
    <xf numFmtId="4" fontId="1" fillId="3" borderId="1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4" fillId="2" borderId="11" xfId="18" applyFont="1" applyFill="1" applyBorder="1" applyAlignment="1">
      <alignment horizontal="center" vertical="center" wrapText="1"/>
      <protection/>
    </xf>
    <xf numFmtId="0" fontId="4" fillId="2" borderId="12" xfId="18" applyNumberFormat="1" applyFont="1" applyFill="1" applyBorder="1" applyAlignment="1">
      <alignment horizontal="center" vertical="center" wrapText="1"/>
      <protection/>
    </xf>
    <xf numFmtId="49" fontId="4" fillId="2" borderId="12" xfId="18" applyNumberFormat="1" applyFont="1" applyFill="1" applyBorder="1" applyAlignment="1">
      <alignment horizontal="center" vertical="center" wrapText="1"/>
      <protection/>
    </xf>
    <xf numFmtId="0" fontId="4" fillId="0" borderId="12" xfId="18" applyFont="1" applyBorder="1" applyAlignment="1">
      <alignment horizontal="left" vertical="center" wrapText="1"/>
      <protection/>
    </xf>
    <xf numFmtId="0" fontId="4" fillId="0" borderId="12" xfId="18" applyFont="1" applyBorder="1" applyAlignment="1">
      <alignment horizontal="center" vertical="center" wrapText="1"/>
      <protection/>
    </xf>
    <xf numFmtId="0" fontId="4" fillId="0" borderId="13" xfId="18" applyFont="1" applyBorder="1" applyAlignment="1">
      <alignment horizontal="center" vertical="center" wrapText="1"/>
      <protection/>
    </xf>
    <xf numFmtId="3" fontId="4" fillId="2" borderId="14" xfId="18" applyNumberFormat="1" applyFont="1" applyFill="1" applyBorder="1" applyAlignment="1">
      <alignment horizontal="center" vertical="center" wrapText="1"/>
      <protection/>
    </xf>
    <xf numFmtId="3" fontId="4" fillId="0" borderId="12" xfId="18" applyNumberFormat="1" applyFont="1" applyBorder="1" applyAlignment="1">
      <alignment horizontal="center" vertical="center" wrapText="1"/>
      <protection/>
    </xf>
    <xf numFmtId="3" fontId="4" fillId="2" borderId="12" xfId="18" applyNumberFormat="1" applyFont="1" applyFill="1" applyBorder="1" applyAlignment="1">
      <alignment horizontal="center" vertical="center" wrapText="1"/>
      <protection/>
    </xf>
    <xf numFmtId="4" fontId="4" fillId="2" borderId="13" xfId="18" applyNumberFormat="1" applyFont="1" applyFill="1" applyBorder="1" applyAlignment="1">
      <alignment horizontal="center" vertical="center" wrapText="1"/>
      <protection/>
    </xf>
    <xf numFmtId="4" fontId="4" fillId="2" borderId="15" xfId="18" applyNumberFormat="1" applyFont="1" applyFill="1" applyBorder="1" applyAlignment="1">
      <alignment horizontal="center" vertical="center" wrapText="1"/>
      <protection/>
    </xf>
    <xf numFmtId="0" fontId="19" fillId="0" borderId="0" xfId="18" applyFont="1">
      <alignment/>
      <protection/>
    </xf>
    <xf numFmtId="0" fontId="4" fillId="2" borderId="16" xfId="18" applyFont="1" applyFill="1" applyBorder="1" applyAlignment="1">
      <alignment horizontal="center" vertical="center" wrapText="1"/>
      <protection/>
    </xf>
    <xf numFmtId="0" fontId="4" fillId="2" borderId="17" xfId="18" applyNumberFormat="1" applyFont="1" applyFill="1" applyBorder="1" applyAlignment="1">
      <alignment horizontal="center" vertical="center" wrapText="1"/>
      <protection/>
    </xf>
    <xf numFmtId="0" fontId="4" fillId="0" borderId="17" xfId="18" applyFont="1" applyBorder="1" applyAlignment="1">
      <alignment horizontal="left" vertical="center" wrapText="1"/>
      <protection/>
    </xf>
    <xf numFmtId="0" fontId="4" fillId="0" borderId="17" xfId="18" applyFont="1" applyBorder="1" applyAlignment="1">
      <alignment horizontal="center" vertical="center" wrapText="1"/>
      <protection/>
    </xf>
    <xf numFmtId="3" fontId="4" fillId="2" borderId="17" xfId="18" applyNumberFormat="1" applyFont="1" applyFill="1" applyBorder="1" applyAlignment="1">
      <alignment horizontal="center" vertical="center" wrapText="1"/>
      <protection/>
    </xf>
    <xf numFmtId="3" fontId="4" fillId="0" borderId="17" xfId="18" applyNumberFormat="1" applyFont="1" applyBorder="1" applyAlignment="1">
      <alignment horizontal="center" vertical="center" wrapText="1"/>
      <protection/>
    </xf>
    <xf numFmtId="4" fontId="4" fillId="2" borderId="18" xfId="18" applyNumberFormat="1" applyFont="1" applyFill="1" applyBorder="1" applyAlignment="1">
      <alignment horizontal="center" vertical="center" wrapText="1"/>
      <protection/>
    </xf>
    <xf numFmtId="4" fontId="4" fillId="2" borderId="19" xfId="18" applyNumberFormat="1" applyFont="1" applyFill="1" applyBorder="1" applyAlignment="1">
      <alignment horizontal="center" vertical="center" wrapText="1"/>
      <protection/>
    </xf>
    <xf numFmtId="3" fontId="1" fillId="3" borderId="20" xfId="18" applyNumberFormat="1" applyFont="1" applyFill="1" applyBorder="1" applyAlignment="1">
      <alignment horizontal="center" vertical="center" wrapText="1"/>
      <protection/>
    </xf>
    <xf numFmtId="4" fontId="1" fillId="3" borderId="20" xfId="18" applyNumberFormat="1" applyFont="1" applyFill="1" applyBorder="1" applyAlignment="1">
      <alignment horizontal="center" vertical="center" wrapText="1"/>
      <protection/>
    </xf>
    <xf numFmtId="4" fontId="1" fillId="3" borderId="21" xfId="18" applyNumberFormat="1" applyFont="1" applyFill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4" fillId="2" borderId="22" xfId="18" applyFont="1" applyFill="1" applyBorder="1" applyAlignment="1">
      <alignment horizontal="center" vertical="center" wrapText="1"/>
      <protection/>
    </xf>
    <xf numFmtId="0" fontId="4" fillId="2" borderId="12" xfId="18" applyFont="1" applyFill="1" applyBorder="1" applyAlignment="1">
      <alignment horizontal="center" vertical="center" wrapText="1"/>
      <protection/>
    </xf>
    <xf numFmtId="0" fontId="4" fillId="2" borderId="12" xfId="18" applyFont="1" applyFill="1" applyBorder="1" applyAlignment="1">
      <alignment vertical="center" wrapText="1"/>
      <protection/>
    </xf>
    <xf numFmtId="0" fontId="4" fillId="2" borderId="12" xfId="18" applyFont="1" applyFill="1" applyBorder="1" applyAlignment="1">
      <alignment horizontal="center" vertical="center" wrapText="1"/>
      <protection/>
    </xf>
    <xf numFmtId="0" fontId="4" fillId="2" borderId="13" xfId="18" applyFont="1" applyFill="1" applyBorder="1" applyAlignment="1">
      <alignment horizontal="center" vertical="center" wrapText="1"/>
      <protection/>
    </xf>
    <xf numFmtId="3" fontId="4" fillId="0" borderId="14" xfId="18" applyNumberFormat="1" applyFont="1" applyBorder="1" applyAlignment="1">
      <alignment horizontal="center" vertical="center" wrapText="1"/>
      <protection/>
    </xf>
    <xf numFmtId="3" fontId="4" fillId="2" borderId="14" xfId="18" applyNumberFormat="1" applyFont="1" applyFill="1" applyBorder="1" applyAlignment="1">
      <alignment horizontal="center" vertical="center" wrapText="1"/>
      <protection/>
    </xf>
    <xf numFmtId="4" fontId="4" fillId="2" borderId="1" xfId="18" applyNumberFormat="1" applyFont="1" applyFill="1" applyBorder="1" applyAlignment="1">
      <alignment horizontal="center" vertical="center" wrapText="1"/>
      <protection/>
    </xf>
    <xf numFmtId="0" fontId="17" fillId="0" borderId="0" xfId="18" applyFont="1">
      <alignment/>
      <protection/>
    </xf>
    <xf numFmtId="0" fontId="4" fillId="2" borderId="12" xfId="18" applyFont="1" applyFill="1" applyBorder="1" applyAlignment="1">
      <alignment vertical="center" wrapText="1"/>
      <protection/>
    </xf>
    <xf numFmtId="3" fontId="4" fillId="0" borderId="14" xfId="18" applyNumberFormat="1" applyFont="1" applyBorder="1" applyAlignment="1">
      <alignment horizontal="center" vertical="center" wrapText="1"/>
      <protection/>
    </xf>
    <xf numFmtId="4" fontId="4" fillId="2" borderId="13" xfId="18" applyNumberFormat="1" applyFont="1" applyFill="1" applyBorder="1" applyAlignment="1">
      <alignment horizontal="center" vertical="center" wrapText="1"/>
      <protection/>
    </xf>
    <xf numFmtId="49" fontId="4" fillId="2" borderId="12" xfId="18" applyNumberFormat="1" applyFont="1" applyFill="1" applyBorder="1" applyAlignment="1">
      <alignment horizontal="center" vertical="center" wrapText="1"/>
      <protection/>
    </xf>
    <xf numFmtId="3" fontId="4" fillId="2" borderId="23" xfId="18" applyNumberFormat="1" applyFont="1" applyFill="1" applyBorder="1" applyAlignment="1">
      <alignment horizontal="center" vertical="center" wrapText="1"/>
      <protection/>
    </xf>
    <xf numFmtId="0" fontId="4" fillId="0" borderId="23" xfId="18" applyFont="1" applyBorder="1" applyAlignment="1">
      <alignment vertical="center" wrapText="1"/>
      <protection/>
    </xf>
    <xf numFmtId="0" fontId="4" fillId="0" borderId="23" xfId="18" applyFont="1" applyBorder="1" applyAlignment="1">
      <alignment horizontal="center" vertical="center" wrapText="1"/>
      <protection/>
    </xf>
    <xf numFmtId="0" fontId="4" fillId="0" borderId="18" xfId="18" applyFont="1" applyBorder="1" applyAlignment="1">
      <alignment horizontal="center" vertical="center" wrapText="1"/>
      <protection/>
    </xf>
    <xf numFmtId="3" fontId="4" fillId="0" borderId="23" xfId="18" applyNumberFormat="1" applyFont="1" applyBorder="1" applyAlignment="1">
      <alignment horizontal="center" vertical="center" wrapText="1"/>
      <protection/>
    </xf>
    <xf numFmtId="3" fontId="4" fillId="0" borderId="23" xfId="18" applyNumberFormat="1" applyFont="1" applyBorder="1" applyAlignment="1">
      <alignment horizontal="center" vertical="center" wrapText="1"/>
      <protection/>
    </xf>
    <xf numFmtId="4" fontId="4" fillId="2" borderId="18" xfId="18" applyNumberFormat="1" applyFont="1" applyFill="1" applyBorder="1" applyAlignment="1">
      <alignment horizontal="center" vertical="center" wrapText="1"/>
      <protection/>
    </xf>
    <xf numFmtId="0" fontId="4" fillId="2" borderId="17" xfId="18" applyFont="1" applyFill="1" applyBorder="1" applyAlignment="1">
      <alignment horizontal="center" vertical="center" wrapText="1"/>
      <protection/>
    </xf>
    <xf numFmtId="0" fontId="4" fillId="0" borderId="17" xfId="18" applyFont="1" applyBorder="1" applyAlignment="1">
      <alignment vertical="center" wrapText="1"/>
      <protection/>
    </xf>
    <xf numFmtId="0" fontId="4" fillId="0" borderId="24" xfId="18" applyFont="1" applyBorder="1" applyAlignment="1">
      <alignment horizontal="center" vertical="center" wrapText="1"/>
      <protection/>
    </xf>
    <xf numFmtId="4" fontId="4" fillId="2" borderId="24" xfId="18" applyNumberFormat="1" applyFont="1" applyFill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4" fillId="2" borderId="14" xfId="18" applyFont="1" applyFill="1" applyBorder="1" applyAlignment="1">
      <alignment horizontal="center" vertical="center" wrapText="1"/>
      <protection/>
    </xf>
    <xf numFmtId="0" fontId="4" fillId="0" borderId="14" xfId="18" applyFont="1" applyBorder="1" applyAlignment="1">
      <alignment vertical="center" wrapText="1"/>
      <protection/>
    </xf>
    <xf numFmtId="0" fontId="4" fillId="0" borderId="14" xfId="18" applyFont="1" applyBorder="1" applyAlignment="1">
      <alignment horizontal="center" vertical="center" wrapText="1"/>
      <protection/>
    </xf>
    <xf numFmtId="0" fontId="4" fillId="0" borderId="14" xfId="18" applyFont="1" applyBorder="1" applyAlignment="1">
      <alignment horizontal="center" vertical="center" wrapText="1"/>
      <protection/>
    </xf>
    <xf numFmtId="0" fontId="15" fillId="0" borderId="0" xfId="18" applyFont="1">
      <alignment/>
      <protection/>
    </xf>
    <xf numFmtId="0" fontId="4" fillId="2" borderId="14" xfId="18" applyFont="1" applyFill="1" applyBorder="1" applyAlignment="1">
      <alignment vertical="center" wrapText="1"/>
      <protection/>
    </xf>
    <xf numFmtId="0" fontId="4" fillId="2" borderId="14" xfId="18" applyFont="1" applyFill="1" applyBorder="1" applyAlignment="1">
      <alignment horizontal="center" vertical="center" wrapText="1"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16" fillId="0" borderId="0" xfId="18" applyFont="1">
      <alignment/>
      <protection/>
    </xf>
    <xf numFmtId="0" fontId="4" fillId="3" borderId="22" xfId="18" applyFont="1" applyFill="1" applyBorder="1" applyAlignment="1">
      <alignment horizontal="center" vertical="center" wrapText="1"/>
      <protection/>
    </xf>
    <xf numFmtId="3" fontId="4" fillId="3" borderId="14" xfId="18" applyNumberFormat="1" applyFont="1" applyFill="1" applyBorder="1" applyAlignment="1">
      <alignment horizontal="center" vertical="center" wrapText="1"/>
      <protection/>
    </xf>
    <xf numFmtId="3" fontId="4" fillId="3" borderId="14" xfId="18" applyNumberFormat="1" applyFont="1" applyFill="1" applyBorder="1" applyAlignment="1">
      <alignment horizontal="center" vertical="center" wrapText="1"/>
      <protection/>
    </xf>
    <xf numFmtId="0" fontId="4" fillId="3" borderId="3" xfId="18" applyFont="1" applyFill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3" fontId="4" fillId="3" borderId="4" xfId="18" applyNumberFormat="1" applyFont="1" applyFill="1" applyBorder="1" applyAlignment="1">
      <alignment horizontal="center" vertical="center" wrapText="1"/>
      <protection/>
    </xf>
    <xf numFmtId="3" fontId="4" fillId="3" borderId="4" xfId="18" applyNumberFormat="1" applyFont="1" applyFill="1" applyBorder="1" applyAlignment="1">
      <alignment horizontal="center" vertical="center" wrapText="1"/>
      <protection/>
    </xf>
    <xf numFmtId="3" fontId="4" fillId="2" borderId="4" xfId="18" applyNumberFormat="1" applyFont="1" applyFill="1" applyBorder="1" applyAlignment="1">
      <alignment horizontal="center" vertical="center" wrapText="1"/>
      <protection/>
    </xf>
    <xf numFmtId="4" fontId="4" fillId="2" borderId="25" xfId="18" applyNumberFormat="1" applyFont="1" applyFill="1" applyBorder="1" applyAlignment="1">
      <alignment horizontal="center" vertical="center" wrapText="1"/>
      <protection/>
    </xf>
    <xf numFmtId="0" fontId="4" fillId="2" borderId="16" xfId="18" applyFont="1" applyFill="1" applyBorder="1" applyAlignment="1">
      <alignment horizontal="center" vertical="center" wrapText="1"/>
      <protection/>
    </xf>
    <xf numFmtId="0" fontId="4" fillId="2" borderId="17" xfId="18" applyFont="1" applyFill="1" applyBorder="1" applyAlignment="1">
      <alignment horizontal="center" vertical="center" wrapText="1"/>
      <protection/>
    </xf>
    <xf numFmtId="0" fontId="4" fillId="0" borderId="17" xfId="18" applyFont="1" applyBorder="1" applyAlignment="1">
      <alignment vertical="center" wrapText="1"/>
      <protection/>
    </xf>
    <xf numFmtId="0" fontId="4" fillId="0" borderId="17" xfId="18" applyFont="1" applyBorder="1" applyAlignment="1">
      <alignment horizontal="center" vertical="center" wrapText="1"/>
      <protection/>
    </xf>
    <xf numFmtId="0" fontId="4" fillId="0" borderId="24" xfId="18" applyFont="1" applyBorder="1" applyAlignment="1">
      <alignment horizontal="center" vertical="center" wrapText="1"/>
      <protection/>
    </xf>
    <xf numFmtId="3" fontId="4" fillId="0" borderId="17" xfId="18" applyNumberFormat="1" applyFont="1" applyBorder="1" applyAlignment="1">
      <alignment horizontal="center" vertical="center" wrapText="1"/>
      <protection/>
    </xf>
    <xf numFmtId="3" fontId="4" fillId="2" borderId="17" xfId="18" applyNumberFormat="1" applyFont="1" applyFill="1" applyBorder="1" applyAlignment="1">
      <alignment horizontal="center" vertical="center" wrapText="1"/>
      <protection/>
    </xf>
    <xf numFmtId="4" fontId="4" fillId="2" borderId="26" xfId="18" applyNumberFormat="1" applyFont="1" applyFill="1" applyBorder="1" applyAlignment="1">
      <alignment horizontal="center" vertical="center" wrapText="1"/>
      <protection/>
    </xf>
    <xf numFmtId="0" fontId="19" fillId="0" borderId="0" xfId="18" applyFont="1">
      <alignment/>
      <protection/>
    </xf>
    <xf numFmtId="0" fontId="1" fillId="2" borderId="0" xfId="18" applyFont="1" applyFill="1" applyAlignment="1">
      <alignment/>
      <protection/>
    </xf>
    <xf numFmtId="0" fontId="4" fillId="2" borderId="3" xfId="18" applyFont="1" applyFill="1" applyBorder="1" applyAlignment="1">
      <alignment horizontal="center" vertical="center"/>
      <protection/>
    </xf>
    <xf numFmtId="0" fontId="4" fillId="2" borderId="4" xfId="18" applyFont="1" applyFill="1" applyBorder="1" applyAlignment="1">
      <alignment horizontal="center" vertical="center"/>
      <protection/>
    </xf>
    <xf numFmtId="3" fontId="4" fillId="0" borderId="4" xfId="18" applyNumberFormat="1" applyFont="1" applyBorder="1" applyAlignment="1">
      <alignment horizontal="center" vertical="center" wrapText="1"/>
      <protection/>
    </xf>
    <xf numFmtId="3" fontId="4" fillId="0" borderId="4" xfId="18" applyNumberFormat="1" applyFont="1" applyBorder="1" applyAlignment="1">
      <alignment horizontal="center" vertical="center" wrapText="1"/>
      <protection/>
    </xf>
    <xf numFmtId="4" fontId="4" fillId="2" borderId="2" xfId="18" applyNumberFormat="1" applyFont="1" applyFill="1" applyBorder="1" applyAlignment="1">
      <alignment horizontal="center" vertical="center" wrapText="1"/>
      <protection/>
    </xf>
    <xf numFmtId="0" fontId="4" fillId="2" borderId="0" xfId="18" applyFont="1" applyFill="1" applyAlignment="1">
      <alignment/>
      <protection/>
    </xf>
    <xf numFmtId="0" fontId="4" fillId="3" borderId="22" xfId="18" applyFont="1" applyFill="1" applyBorder="1" applyAlignment="1">
      <alignment horizontal="center" vertical="center" wrapText="1"/>
      <protection/>
    </xf>
    <xf numFmtId="49" fontId="4" fillId="2" borderId="4" xfId="18" applyNumberFormat="1" applyFont="1" applyFill="1" applyBorder="1" applyAlignment="1">
      <alignment horizontal="center" vertical="center" wrapText="1"/>
      <protection/>
    </xf>
    <xf numFmtId="4" fontId="4" fillId="3" borderId="2" xfId="18" applyNumberFormat="1" applyFont="1" applyFill="1" applyBorder="1" applyAlignment="1">
      <alignment horizontal="center" vertical="center" wrapText="1"/>
      <protection/>
    </xf>
    <xf numFmtId="0" fontId="4" fillId="3" borderId="3" xfId="18" applyFont="1" applyFill="1" applyBorder="1" applyAlignment="1">
      <alignment horizontal="center" vertical="center" wrapText="1"/>
      <protection/>
    </xf>
    <xf numFmtId="0" fontId="4" fillId="2" borderId="2" xfId="18" applyNumberFormat="1" applyFont="1" applyFill="1" applyBorder="1" applyAlignment="1">
      <alignment horizontal="center" vertical="center" wrapText="1"/>
      <protection/>
    </xf>
    <xf numFmtId="0" fontId="4" fillId="0" borderId="2" xfId="18" applyNumberFormat="1" applyFont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10" fillId="0" borderId="2" xfId="18" applyFont="1" applyBorder="1" applyAlignment="1">
      <alignment vertical="center" wrapText="1"/>
      <protection/>
    </xf>
    <xf numFmtId="0" fontId="4" fillId="3" borderId="16" xfId="18" applyFont="1" applyFill="1" applyBorder="1" applyAlignment="1">
      <alignment horizontal="center" vertical="center" wrapText="1"/>
      <protection/>
    </xf>
    <xf numFmtId="0" fontId="4" fillId="0" borderId="24" xfId="18" applyNumberFormat="1" applyFont="1" applyBorder="1" applyAlignment="1">
      <alignment horizontal="center" vertical="center" wrapText="1"/>
      <protection/>
    </xf>
    <xf numFmtId="0" fontId="10" fillId="0" borderId="24" xfId="18" applyFont="1" applyBorder="1" applyAlignment="1">
      <alignment vertical="center" wrapText="1"/>
      <protection/>
    </xf>
    <xf numFmtId="3" fontId="4" fillId="3" borderId="17" xfId="18" applyNumberFormat="1" applyFont="1" applyFill="1" applyBorder="1" applyAlignment="1">
      <alignment horizontal="center" vertical="center" wrapText="1"/>
      <protection/>
    </xf>
    <xf numFmtId="3" fontId="4" fillId="3" borderId="17" xfId="18" applyNumberFormat="1" applyFont="1" applyFill="1" applyBorder="1" applyAlignment="1">
      <alignment horizontal="center" vertical="center" wrapText="1"/>
      <protection/>
    </xf>
    <xf numFmtId="4" fontId="4" fillId="2" borderId="24" xfId="18" applyNumberFormat="1" applyFont="1" applyFill="1" applyBorder="1" applyAlignment="1">
      <alignment horizontal="center" vertical="center" wrapText="1"/>
      <protection/>
    </xf>
    <xf numFmtId="0" fontId="4" fillId="3" borderId="16" xfId="18" applyFont="1" applyFill="1" applyBorder="1" applyAlignment="1">
      <alignment horizontal="center" vertical="center" wrapText="1"/>
      <protection/>
    </xf>
    <xf numFmtId="4" fontId="4" fillId="2" borderId="26" xfId="18" applyNumberFormat="1" applyFont="1" applyFill="1" applyBorder="1" applyAlignment="1">
      <alignment horizontal="center" vertical="center" wrapText="1"/>
      <protection/>
    </xf>
    <xf numFmtId="0" fontId="4" fillId="0" borderId="14" xfId="18" applyFont="1" applyBorder="1" applyAlignment="1">
      <alignment vertical="center" wrapText="1"/>
      <protection/>
    </xf>
    <xf numFmtId="3" fontId="4" fillId="0" borderId="14" xfId="18" applyNumberFormat="1" applyFont="1" applyBorder="1" applyAlignment="1">
      <alignment horizontal="center" vertical="center"/>
      <protection/>
    </xf>
    <xf numFmtId="4" fontId="4" fillId="0" borderId="0" xfId="0" applyNumberFormat="1" applyFont="1" applyAlignment="1">
      <alignment horizontal="center" vertical="center"/>
    </xf>
    <xf numFmtId="0" fontId="4" fillId="2" borderId="4" xfId="18" applyFont="1" applyFill="1" applyBorder="1" applyAlignment="1">
      <alignment horizontal="center" vertical="center" wrapText="1"/>
      <protection/>
    </xf>
    <xf numFmtId="0" fontId="4" fillId="0" borderId="4" xfId="18" applyFont="1" applyBorder="1" applyAlignment="1">
      <alignment vertical="center" wrapText="1"/>
      <protection/>
    </xf>
    <xf numFmtId="4" fontId="4" fillId="2" borderId="1" xfId="18" applyNumberFormat="1" applyFont="1" applyFill="1" applyBorder="1" applyAlignment="1">
      <alignment horizontal="center" vertical="center" wrapText="1"/>
      <protection/>
    </xf>
    <xf numFmtId="0" fontId="4" fillId="2" borderId="23" xfId="18" applyNumberFormat="1" applyFont="1" applyFill="1" applyBorder="1" applyAlignment="1">
      <alignment horizontal="center" vertical="center" wrapText="1"/>
      <protection/>
    </xf>
    <xf numFmtId="4" fontId="4" fillId="2" borderId="27" xfId="18" applyNumberFormat="1" applyFont="1" applyFill="1" applyBorder="1" applyAlignment="1">
      <alignment horizontal="center" vertical="center" wrapText="1"/>
      <protection/>
    </xf>
    <xf numFmtId="0" fontId="4" fillId="2" borderId="14" xfId="18" applyNumberFormat="1" applyFont="1" applyFill="1" applyBorder="1" applyAlignment="1">
      <alignment horizontal="center" vertical="center" wrapText="1"/>
      <protection/>
    </xf>
    <xf numFmtId="0" fontId="4" fillId="2" borderId="12" xfId="18" applyNumberFormat="1" applyFont="1" applyFill="1" applyBorder="1" applyAlignment="1">
      <alignment horizontal="center" vertical="center" wrapText="1"/>
      <protection/>
    </xf>
    <xf numFmtId="0" fontId="4" fillId="0" borderId="13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left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2" borderId="14" xfId="18" applyNumberFormat="1" applyFont="1" applyFill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2" borderId="22" xfId="18" applyFont="1" applyFill="1" applyBorder="1" applyAlignment="1">
      <alignment horizontal="center" vertical="center"/>
      <protection/>
    </xf>
    <xf numFmtId="0" fontId="4" fillId="2" borderId="14" xfId="18" applyFont="1" applyFill="1" applyBorder="1" applyAlignment="1">
      <alignment horizontal="center" vertical="center"/>
      <protection/>
    </xf>
    <xf numFmtId="0" fontId="4" fillId="2" borderId="11" xfId="18" applyFont="1" applyFill="1" applyBorder="1" applyAlignment="1">
      <alignment horizontal="center" vertical="center"/>
      <protection/>
    </xf>
    <xf numFmtId="0" fontId="4" fillId="2" borderId="12" xfId="18" applyFont="1" applyFill="1" applyBorder="1" applyAlignment="1">
      <alignment horizontal="center" vertical="center"/>
      <protection/>
    </xf>
    <xf numFmtId="0" fontId="4" fillId="0" borderId="12" xfId="18" applyFont="1" applyBorder="1" applyAlignment="1">
      <alignment vertical="center" wrapText="1"/>
      <protection/>
    </xf>
    <xf numFmtId="3" fontId="4" fillId="0" borderId="12" xfId="18" applyNumberFormat="1" applyFont="1" applyBorder="1" applyAlignment="1">
      <alignment horizontal="center" vertical="center" wrapText="1"/>
      <protection/>
    </xf>
    <xf numFmtId="3" fontId="4" fillId="2" borderId="12" xfId="18" applyNumberFormat="1" applyFont="1" applyFill="1" applyBorder="1" applyAlignment="1">
      <alignment horizontal="center" vertical="center" wrapText="1"/>
      <protection/>
    </xf>
    <xf numFmtId="0" fontId="4" fillId="2" borderId="28" xfId="18" applyFont="1" applyFill="1" applyBorder="1" applyAlignment="1">
      <alignment horizontal="center" vertical="center" wrapText="1"/>
      <protection/>
    </xf>
    <xf numFmtId="0" fontId="4" fillId="2" borderId="29" xfId="18" applyFont="1" applyFill="1" applyBorder="1" applyAlignment="1">
      <alignment horizontal="center" vertical="center" wrapText="1"/>
      <protection/>
    </xf>
    <xf numFmtId="0" fontId="4" fillId="0" borderId="29" xfId="18" applyFont="1" applyBorder="1" applyAlignment="1">
      <alignment vertical="center" wrapText="1"/>
      <protection/>
    </xf>
    <xf numFmtId="0" fontId="4" fillId="0" borderId="29" xfId="18" applyFont="1" applyBorder="1" applyAlignment="1">
      <alignment horizontal="center" vertical="center" wrapText="1"/>
      <protection/>
    </xf>
    <xf numFmtId="3" fontId="4" fillId="0" borderId="29" xfId="18" applyNumberFormat="1" applyFont="1" applyBorder="1" applyAlignment="1">
      <alignment horizontal="center" vertical="center" wrapText="1"/>
      <protection/>
    </xf>
    <xf numFmtId="3" fontId="4" fillId="2" borderId="29" xfId="18" applyNumberFormat="1" applyFont="1" applyFill="1" applyBorder="1" applyAlignment="1">
      <alignment horizontal="center" vertical="center" wrapText="1"/>
      <protection/>
    </xf>
    <xf numFmtId="4" fontId="4" fillId="2" borderId="30" xfId="18" applyNumberFormat="1" applyFont="1" applyFill="1" applyBorder="1" applyAlignment="1">
      <alignment horizontal="center" vertical="center" wrapText="1"/>
      <protection/>
    </xf>
    <xf numFmtId="0" fontId="20" fillId="0" borderId="0" xfId="18" applyFont="1">
      <alignment/>
      <protection/>
    </xf>
    <xf numFmtId="3" fontId="4" fillId="0" borderId="12" xfId="18" applyNumberFormat="1" applyFont="1" applyFill="1" applyBorder="1" applyAlignment="1">
      <alignment horizontal="center" vertical="center" wrapText="1"/>
      <protection/>
    </xf>
    <xf numFmtId="3" fontId="1" fillId="3" borderId="14" xfId="18" applyNumberFormat="1" applyFont="1" applyFill="1" applyBorder="1" applyAlignment="1">
      <alignment horizontal="center" vertical="center" wrapText="1"/>
      <protection/>
    </xf>
    <xf numFmtId="0" fontId="4" fillId="2" borderId="14" xfId="18" applyFont="1" applyFill="1" applyBorder="1" applyAlignment="1">
      <alignment vertical="center" wrapText="1"/>
      <protection/>
    </xf>
    <xf numFmtId="3" fontId="4" fillId="0" borderId="14" xfId="18" applyNumberFormat="1" applyFont="1" applyFill="1" applyBorder="1" applyAlignment="1">
      <alignment horizontal="center" vertical="center" wrapText="1"/>
      <protection/>
    </xf>
    <xf numFmtId="0" fontId="4" fillId="2" borderId="4" xfId="18" applyFont="1" applyFill="1" applyBorder="1" applyAlignment="1">
      <alignment vertical="center" wrapText="1"/>
      <protection/>
    </xf>
    <xf numFmtId="3" fontId="4" fillId="2" borderId="4" xfId="18" applyNumberFormat="1" applyFont="1" applyFill="1" applyBorder="1" applyAlignment="1">
      <alignment horizontal="center" vertical="center" wrapText="1"/>
      <protection/>
    </xf>
    <xf numFmtId="3" fontId="1" fillId="3" borderId="4" xfId="18" applyNumberFormat="1" applyFont="1" applyFill="1" applyBorder="1" applyAlignment="1">
      <alignment horizontal="center" vertical="center" wrapText="1"/>
      <protection/>
    </xf>
    <xf numFmtId="4" fontId="4" fillId="2" borderId="2" xfId="18" applyNumberFormat="1" applyFont="1" applyFill="1" applyBorder="1" applyAlignment="1">
      <alignment horizontal="center" vertical="center" wrapText="1"/>
      <protection/>
    </xf>
    <xf numFmtId="0" fontId="20" fillId="2" borderId="0" xfId="18" applyFont="1" applyFill="1" applyAlignment="1">
      <alignment vertical="center"/>
      <protection/>
    </xf>
    <xf numFmtId="0" fontId="4" fillId="2" borderId="4" xfId="18" applyFont="1" applyFill="1" applyBorder="1" applyAlignment="1">
      <alignment vertical="center" wrapText="1"/>
      <protection/>
    </xf>
    <xf numFmtId="3" fontId="1" fillId="3" borderId="4" xfId="18" applyNumberFormat="1" applyFont="1" applyFill="1" applyBorder="1" applyAlignment="1">
      <alignment horizontal="center" vertical="center" wrapText="1"/>
      <protection/>
    </xf>
    <xf numFmtId="0" fontId="1" fillId="2" borderId="0" xfId="18" applyFont="1" applyFill="1" applyAlignment="1">
      <alignment vertical="center"/>
      <protection/>
    </xf>
    <xf numFmtId="0" fontId="4" fillId="2" borderId="17" xfId="18" applyFont="1" applyFill="1" applyBorder="1" applyAlignment="1">
      <alignment vertical="center" wrapText="1"/>
      <protection/>
    </xf>
    <xf numFmtId="3" fontId="1" fillId="3" borderId="17" xfId="18" applyNumberFormat="1" applyFont="1" applyFill="1" applyBorder="1" applyAlignment="1">
      <alignment horizontal="center" vertical="center" wrapText="1"/>
      <protection/>
    </xf>
    <xf numFmtId="4" fontId="4" fillId="2" borderId="31" xfId="18" applyNumberFormat="1" applyFont="1" applyFill="1" applyBorder="1" applyAlignment="1">
      <alignment horizontal="center" vertical="center" wrapText="1"/>
      <protection/>
    </xf>
    <xf numFmtId="0" fontId="18" fillId="2" borderId="0" xfId="18" applyFont="1" applyFill="1" applyAlignment="1">
      <alignment vertical="center"/>
      <protection/>
    </xf>
    <xf numFmtId="0" fontId="21" fillId="0" borderId="0" xfId="18" applyFont="1" applyBorder="1">
      <alignment/>
      <protection/>
    </xf>
    <xf numFmtId="0" fontId="22" fillId="0" borderId="0" xfId="18" applyFont="1" applyBorder="1">
      <alignment/>
      <protection/>
    </xf>
    <xf numFmtId="0" fontId="4" fillId="0" borderId="32" xfId="18" applyFont="1" applyBorder="1" applyAlignment="1">
      <alignment horizontal="center"/>
      <protection/>
    </xf>
    <xf numFmtId="0" fontId="5" fillId="0" borderId="33" xfId="18" applyFont="1" applyBorder="1" applyAlignment="1">
      <alignment horizontal="center"/>
      <protection/>
    </xf>
    <xf numFmtId="0" fontId="1" fillId="0" borderId="33" xfId="18" applyFont="1" applyFill="1" applyBorder="1" applyAlignment="1">
      <alignment horizontal="left" vertical="center" wrapText="1"/>
      <protection/>
    </xf>
    <xf numFmtId="0" fontId="9" fillId="0" borderId="33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3" fontId="5" fillId="0" borderId="33" xfId="18" applyNumberFormat="1" applyFont="1" applyBorder="1" applyAlignment="1">
      <alignment horizontal="center" vertical="center"/>
      <protection/>
    </xf>
    <xf numFmtId="4" fontId="5" fillId="0" borderId="33" xfId="18" applyNumberFormat="1" applyFont="1" applyBorder="1" applyAlignment="1">
      <alignment horizontal="center" vertical="center"/>
      <protection/>
    </xf>
    <xf numFmtId="4" fontId="5" fillId="3" borderId="34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Border="1">
      <alignment/>
      <protection/>
    </xf>
    <xf numFmtId="0" fontId="1" fillId="3" borderId="35" xfId="18" applyFont="1" applyFill="1" applyBorder="1" applyAlignment="1">
      <alignment vertical="center" wrapText="1"/>
      <protection/>
    </xf>
    <xf numFmtId="0" fontId="1" fillId="0" borderId="20" xfId="18" applyFont="1" applyBorder="1" applyAlignment="1">
      <alignment vertical="center" wrapText="1"/>
      <protection/>
    </xf>
    <xf numFmtId="0" fontId="1" fillId="3" borderId="36" xfId="18" applyFont="1" applyFill="1" applyBorder="1" applyAlignment="1">
      <alignment vertical="center" wrapText="1"/>
      <protection/>
    </xf>
    <xf numFmtId="0" fontId="1" fillId="0" borderId="9" xfId="18" applyFont="1" applyBorder="1" applyAlignment="1">
      <alignment vertical="center" wrapText="1"/>
      <protection/>
    </xf>
    <xf numFmtId="0" fontId="4" fillId="0" borderId="20" xfId="18" applyFont="1" applyBorder="1" applyAlignment="1">
      <alignment vertical="center" wrapText="1"/>
      <protection/>
    </xf>
    <xf numFmtId="4" fontId="4" fillId="3" borderId="37" xfId="0" applyNumberFormat="1" applyFont="1" applyFill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 wrapText="1"/>
    </xf>
    <xf numFmtId="2" fontId="4" fillId="3" borderId="39" xfId="0" applyNumberFormat="1" applyFont="1" applyFill="1" applyBorder="1" applyAlignment="1">
      <alignment horizontal="center" vertical="center" wrapText="1"/>
    </xf>
    <xf numFmtId="2" fontId="4" fillId="2" borderId="40" xfId="0" applyNumberFormat="1" applyFont="1" applyFill="1" applyBorder="1" applyAlignment="1">
      <alignment horizontal="center" vertical="center" wrapText="1"/>
    </xf>
    <xf numFmtId="0" fontId="4" fillId="2" borderId="41" xfId="18" applyFont="1" applyFill="1" applyBorder="1" applyAlignment="1">
      <alignment horizontal="center" vertical="center" wrapText="1"/>
      <protection/>
    </xf>
    <xf numFmtId="0" fontId="4" fillId="2" borderId="42" xfId="18" applyFont="1" applyFill="1" applyBorder="1" applyAlignment="1">
      <alignment horizontal="center" vertical="center" wrapText="1"/>
      <protection/>
    </xf>
    <xf numFmtId="0" fontId="4" fillId="0" borderId="30" xfId="18" applyFont="1" applyBorder="1" applyAlignment="1">
      <alignment horizontal="center" vertical="center" wrapText="1"/>
      <protection/>
    </xf>
    <xf numFmtId="0" fontId="4" fillId="0" borderId="43" xfId="18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4" fillId="3" borderId="44" xfId="18" applyFont="1" applyFill="1" applyBorder="1" applyAlignment="1">
      <alignment horizontal="center" vertical="center" wrapText="1"/>
      <protection/>
    </xf>
    <xf numFmtId="0" fontId="4" fillId="2" borderId="3" xfId="18" applyFont="1" applyFill="1" applyBorder="1" applyAlignment="1">
      <alignment horizontal="center" vertical="center" wrapText="1"/>
      <protection/>
    </xf>
    <xf numFmtId="0" fontId="4" fillId="3" borderId="37" xfId="18" applyFont="1" applyFill="1" applyBorder="1" applyAlignment="1">
      <alignment horizontal="center" vertical="center" wrapText="1"/>
      <protection/>
    </xf>
    <xf numFmtId="0" fontId="4" fillId="3" borderId="4" xfId="18" applyFont="1" applyFill="1" applyBorder="1" applyAlignment="1">
      <alignment horizontal="center" vertical="center" wrapText="1"/>
      <protection/>
    </xf>
    <xf numFmtId="0" fontId="4" fillId="2" borderId="4" xfId="18" applyFont="1" applyFill="1" applyBorder="1" applyAlignment="1">
      <alignment horizontal="center" vertical="center" wrapText="1"/>
      <protection/>
    </xf>
    <xf numFmtId="0" fontId="4" fillId="2" borderId="2" xfId="18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showGridLines="0" tabSelected="1" view="pageBreakPreview" zoomScaleSheetLayoutView="100" workbookViewId="0" topLeftCell="A46">
      <selection activeCell="D56" sqref="D56"/>
    </sheetView>
  </sheetViews>
  <sheetFormatPr defaultColWidth="9.00390625" defaultRowHeight="12"/>
  <cols>
    <col min="1" max="1" width="6.75390625" style="4" customWidth="1"/>
    <col min="2" max="2" width="7.25390625" style="5" customWidth="1"/>
    <col min="3" max="3" width="6.75390625" style="5" customWidth="1"/>
    <col min="4" max="4" width="61.875" style="0" customWidth="1"/>
    <col min="5" max="6" width="6.75390625" style="3" customWidth="1"/>
    <col min="7" max="7" width="13.75390625" style="3" customWidth="1"/>
    <col min="8" max="10" width="15.75390625" style="3" customWidth="1"/>
    <col min="11" max="11" width="23.75390625" style="6" customWidth="1"/>
    <col min="12" max="12" width="11.375" style="7" customWidth="1"/>
    <col min="13" max="13" width="32.25390625" style="0" bestFit="1" customWidth="1"/>
    <col min="14" max="14" width="16.00390625" style="0" bestFit="1" customWidth="1"/>
    <col min="15" max="15" width="12.25390625" style="0" bestFit="1" customWidth="1"/>
  </cols>
  <sheetData>
    <row r="1" spans="1:29" s="1" customFormat="1" ht="27.75" customHeight="1" thickBot="1">
      <c r="A1" s="197" t="s">
        <v>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2" s="10" customFormat="1" ht="18" customHeight="1">
      <c r="A2" s="200" t="s">
        <v>0</v>
      </c>
      <c r="B2" s="202" t="s">
        <v>1</v>
      </c>
      <c r="C2" s="202" t="s">
        <v>2</v>
      </c>
      <c r="D2" s="202" t="s">
        <v>3</v>
      </c>
      <c r="E2" s="193" t="s">
        <v>4</v>
      </c>
      <c r="F2" s="194"/>
      <c r="G2" s="202" t="s">
        <v>5</v>
      </c>
      <c r="H2" s="202" t="s">
        <v>57</v>
      </c>
      <c r="I2" s="202"/>
      <c r="J2" s="202"/>
      <c r="K2" s="189" t="s">
        <v>6</v>
      </c>
      <c r="L2" s="191" t="s">
        <v>7</v>
      </c>
    </row>
    <row r="3" spans="1:12" s="10" customFormat="1" ht="18" customHeight="1" thickBot="1">
      <c r="A3" s="201"/>
      <c r="B3" s="203"/>
      <c r="C3" s="203"/>
      <c r="D3" s="204"/>
      <c r="E3" s="195"/>
      <c r="F3" s="196"/>
      <c r="G3" s="205"/>
      <c r="H3" s="14" t="s">
        <v>8</v>
      </c>
      <c r="I3" s="12" t="s">
        <v>9</v>
      </c>
      <c r="J3" s="12" t="s">
        <v>49</v>
      </c>
      <c r="K3" s="190"/>
      <c r="L3" s="192"/>
    </row>
    <row r="4" spans="1:12" s="20" customFormat="1" ht="15" customHeight="1" thickBot="1">
      <c r="A4" s="15">
        <v>1</v>
      </c>
      <c r="B4" s="16">
        <v>2</v>
      </c>
      <c r="C4" s="16">
        <v>3</v>
      </c>
      <c r="D4" s="16">
        <v>4</v>
      </c>
      <c r="E4" s="17">
        <v>5</v>
      </c>
      <c r="F4" s="17">
        <v>6</v>
      </c>
      <c r="G4" s="18">
        <v>7</v>
      </c>
      <c r="H4" s="17">
        <v>8</v>
      </c>
      <c r="I4" s="16">
        <v>9</v>
      </c>
      <c r="J4" s="16">
        <v>10</v>
      </c>
      <c r="K4" s="18">
        <v>11</v>
      </c>
      <c r="L4" s="19">
        <v>12</v>
      </c>
    </row>
    <row r="5" spans="1:12" s="24" customFormat="1" ht="19.5" customHeight="1">
      <c r="A5" s="186" t="s">
        <v>10</v>
      </c>
      <c r="B5" s="187"/>
      <c r="C5" s="187"/>
      <c r="D5" s="187"/>
      <c r="E5" s="187"/>
      <c r="F5" s="187"/>
      <c r="G5" s="187"/>
      <c r="H5" s="21">
        <f>SUM(H6:H7)</f>
        <v>13200000</v>
      </c>
      <c r="I5" s="21">
        <f>SUM(I6:I7)</f>
        <v>0</v>
      </c>
      <c r="J5" s="21">
        <f>SUM(J6:J7)</f>
        <v>13200000</v>
      </c>
      <c r="K5" s="22">
        <f>SUM(K6:K7)</f>
        <v>3604073.25</v>
      </c>
      <c r="L5" s="23">
        <f aca="true" t="shared" si="0" ref="L5:L69">K5/J5*100</f>
        <v>27.3</v>
      </c>
    </row>
    <row r="6" spans="1:12" s="36" customFormat="1" ht="27.75" customHeight="1">
      <c r="A6" s="25">
        <v>1</v>
      </c>
      <c r="B6" s="26">
        <v>40002</v>
      </c>
      <c r="C6" s="27" t="s">
        <v>29</v>
      </c>
      <c r="D6" s="28" t="s">
        <v>11</v>
      </c>
      <c r="E6" s="29">
        <v>1996</v>
      </c>
      <c r="F6" s="29">
        <v>2006</v>
      </c>
      <c r="G6" s="30" t="s">
        <v>12</v>
      </c>
      <c r="H6" s="31">
        <v>12000000</v>
      </c>
      <c r="I6" s="32"/>
      <c r="J6" s="33">
        <f>SUM(H6:I6)</f>
        <v>12000000</v>
      </c>
      <c r="K6" s="34">
        <v>3604024.93</v>
      </c>
      <c r="L6" s="35">
        <f t="shared" si="0"/>
        <v>30.03</v>
      </c>
    </row>
    <row r="7" spans="1:12" s="36" customFormat="1" ht="27.75" customHeight="1" thickBot="1">
      <c r="A7" s="37" t="s">
        <v>30</v>
      </c>
      <c r="B7" s="38">
        <v>40002</v>
      </c>
      <c r="C7" s="38">
        <v>6050</v>
      </c>
      <c r="D7" s="39" t="s">
        <v>58</v>
      </c>
      <c r="E7" s="40">
        <v>2006</v>
      </c>
      <c r="F7" s="40">
        <v>2006</v>
      </c>
      <c r="G7" s="40" t="s">
        <v>12</v>
      </c>
      <c r="H7" s="41">
        <v>1200000</v>
      </c>
      <c r="I7" s="42"/>
      <c r="J7" s="33">
        <f>SUM(H7:I7)</f>
        <v>1200000</v>
      </c>
      <c r="K7" s="43">
        <v>48.32</v>
      </c>
      <c r="L7" s="44">
        <f t="shared" si="0"/>
        <v>0</v>
      </c>
    </row>
    <row r="8" spans="1:12" s="48" customFormat="1" ht="19.5" customHeight="1">
      <c r="A8" s="184" t="s">
        <v>13</v>
      </c>
      <c r="B8" s="188"/>
      <c r="C8" s="188"/>
      <c r="D8" s="188"/>
      <c r="E8" s="188"/>
      <c r="F8" s="188"/>
      <c r="G8" s="188"/>
      <c r="H8" s="45">
        <f>SUM(H9:H20)</f>
        <v>1973636</v>
      </c>
      <c r="I8" s="45">
        <f>SUM(I9:I20)</f>
        <v>0</v>
      </c>
      <c r="J8" s="45">
        <f>SUM(J9:J20)</f>
        <v>1973636</v>
      </c>
      <c r="K8" s="46">
        <f>SUM(K9:K20)</f>
        <v>424627.23</v>
      </c>
      <c r="L8" s="47">
        <f t="shared" si="0"/>
        <v>21.51</v>
      </c>
    </row>
    <row r="9" spans="1:12" s="48" customFormat="1" ht="27.75" customHeight="1">
      <c r="A9" s="49">
        <v>2</v>
      </c>
      <c r="B9" s="50">
        <v>60013</v>
      </c>
      <c r="C9" s="50">
        <v>6630</v>
      </c>
      <c r="D9" s="51" t="s">
        <v>59</v>
      </c>
      <c r="E9" s="52">
        <v>2006</v>
      </c>
      <c r="F9" s="53">
        <v>2006</v>
      </c>
      <c r="G9" s="50" t="s">
        <v>14</v>
      </c>
      <c r="H9" s="33">
        <v>200000</v>
      </c>
      <c r="I9" s="54"/>
      <c r="J9" s="55">
        <f aca="true" t="shared" si="1" ref="J9:J20">SUM(H9:I9)</f>
        <v>200000</v>
      </c>
      <c r="K9" s="56">
        <v>0</v>
      </c>
      <c r="L9" s="35">
        <f t="shared" si="0"/>
        <v>0</v>
      </c>
    </row>
    <row r="10" spans="1:12" s="57" customFormat="1" ht="27.75" customHeight="1">
      <c r="A10" s="49">
        <v>3</v>
      </c>
      <c r="B10" s="50">
        <v>60014</v>
      </c>
      <c r="C10" s="50">
        <v>6050</v>
      </c>
      <c r="D10" s="51" t="s">
        <v>60</v>
      </c>
      <c r="E10" s="52">
        <v>2006</v>
      </c>
      <c r="F10" s="53">
        <v>2006</v>
      </c>
      <c r="G10" s="50" t="s">
        <v>14</v>
      </c>
      <c r="H10" s="33">
        <v>150000</v>
      </c>
      <c r="I10" s="54"/>
      <c r="J10" s="55">
        <f t="shared" si="1"/>
        <v>150000</v>
      </c>
      <c r="K10" s="56">
        <v>33247.48</v>
      </c>
      <c r="L10" s="35">
        <f t="shared" si="0"/>
        <v>22.16</v>
      </c>
    </row>
    <row r="11" spans="1:12" s="57" customFormat="1" ht="27.75" customHeight="1">
      <c r="A11" s="49">
        <v>4</v>
      </c>
      <c r="B11" s="50">
        <v>60014</v>
      </c>
      <c r="C11" s="50">
        <v>6050</v>
      </c>
      <c r="D11" s="51" t="s">
        <v>61</v>
      </c>
      <c r="E11" s="52">
        <v>2006</v>
      </c>
      <c r="F11" s="53">
        <v>2006</v>
      </c>
      <c r="G11" s="50" t="s">
        <v>14</v>
      </c>
      <c r="H11" s="33">
        <v>120000</v>
      </c>
      <c r="I11" s="54"/>
      <c r="J11" s="55">
        <f t="shared" si="1"/>
        <v>120000</v>
      </c>
      <c r="K11" s="56">
        <v>0</v>
      </c>
      <c r="L11" s="35">
        <f t="shared" si="0"/>
        <v>0</v>
      </c>
    </row>
    <row r="12" spans="1:12" s="36" customFormat="1" ht="27.75" customHeight="1">
      <c r="A12" s="49" t="s">
        <v>31</v>
      </c>
      <c r="B12" s="52">
        <v>60014</v>
      </c>
      <c r="C12" s="52">
        <v>6050</v>
      </c>
      <c r="D12" s="58" t="s">
        <v>62</v>
      </c>
      <c r="E12" s="52">
        <v>2006</v>
      </c>
      <c r="F12" s="53">
        <v>2006</v>
      </c>
      <c r="G12" s="52" t="s">
        <v>14</v>
      </c>
      <c r="H12" s="33">
        <v>150000</v>
      </c>
      <c r="I12" s="59"/>
      <c r="J12" s="31">
        <f t="shared" si="1"/>
        <v>150000</v>
      </c>
      <c r="K12" s="34">
        <v>0</v>
      </c>
      <c r="L12" s="35">
        <f t="shared" si="0"/>
        <v>0</v>
      </c>
    </row>
    <row r="13" spans="1:12" s="36" customFormat="1" ht="27.75" customHeight="1">
      <c r="A13" s="49" t="s">
        <v>63</v>
      </c>
      <c r="B13" s="52">
        <v>60014</v>
      </c>
      <c r="C13" s="52">
        <v>6050</v>
      </c>
      <c r="D13" s="58" t="s">
        <v>64</v>
      </c>
      <c r="E13" s="52">
        <v>2005</v>
      </c>
      <c r="F13" s="53">
        <v>2006</v>
      </c>
      <c r="G13" s="52" t="s">
        <v>14</v>
      </c>
      <c r="H13" s="33">
        <v>30000</v>
      </c>
      <c r="I13" s="59"/>
      <c r="J13" s="31">
        <f t="shared" si="1"/>
        <v>30000</v>
      </c>
      <c r="K13" s="34">
        <v>0</v>
      </c>
      <c r="L13" s="35">
        <f t="shared" si="0"/>
        <v>0</v>
      </c>
    </row>
    <row r="14" spans="1:12" s="57" customFormat="1" ht="27.75" customHeight="1">
      <c r="A14" s="49">
        <v>5</v>
      </c>
      <c r="B14" s="50">
        <v>60016</v>
      </c>
      <c r="C14" s="50">
        <v>6050</v>
      </c>
      <c r="D14" s="51" t="s">
        <v>65</v>
      </c>
      <c r="E14" s="52">
        <v>2006</v>
      </c>
      <c r="F14" s="53">
        <v>2006</v>
      </c>
      <c r="G14" s="50" t="s">
        <v>14</v>
      </c>
      <c r="H14" s="33">
        <v>150000</v>
      </c>
      <c r="I14" s="54"/>
      <c r="J14" s="55">
        <f t="shared" si="1"/>
        <v>150000</v>
      </c>
      <c r="K14" s="60">
        <v>21350</v>
      </c>
      <c r="L14" s="35">
        <f t="shared" si="0"/>
        <v>14.23</v>
      </c>
    </row>
    <row r="15" spans="1:12" s="57" customFormat="1" ht="27.75" customHeight="1">
      <c r="A15" s="49">
        <v>6</v>
      </c>
      <c r="B15" s="50">
        <v>60016</v>
      </c>
      <c r="C15" s="50">
        <v>6050</v>
      </c>
      <c r="D15" s="51" t="s">
        <v>51</v>
      </c>
      <c r="E15" s="52">
        <v>2006</v>
      </c>
      <c r="F15" s="53">
        <v>2006</v>
      </c>
      <c r="G15" s="50" t="s">
        <v>14</v>
      </c>
      <c r="H15" s="33">
        <v>40000</v>
      </c>
      <c r="I15" s="54"/>
      <c r="J15" s="55">
        <f t="shared" si="1"/>
        <v>40000</v>
      </c>
      <c r="K15" s="60">
        <v>0</v>
      </c>
      <c r="L15" s="35">
        <f t="shared" si="0"/>
        <v>0</v>
      </c>
    </row>
    <row r="16" spans="1:12" s="57" customFormat="1" ht="27.75" customHeight="1">
      <c r="A16" s="49">
        <v>7</v>
      </c>
      <c r="B16" s="50">
        <v>60016</v>
      </c>
      <c r="C16" s="50">
        <v>6050</v>
      </c>
      <c r="D16" s="51" t="s">
        <v>66</v>
      </c>
      <c r="E16" s="52">
        <v>2006</v>
      </c>
      <c r="F16" s="53">
        <v>2006</v>
      </c>
      <c r="G16" s="50" t="s">
        <v>14</v>
      </c>
      <c r="H16" s="33">
        <v>30000</v>
      </c>
      <c r="I16" s="54"/>
      <c r="J16" s="55">
        <f t="shared" si="1"/>
        <v>30000</v>
      </c>
      <c r="K16" s="60">
        <v>0</v>
      </c>
      <c r="L16" s="35">
        <f t="shared" si="0"/>
        <v>0</v>
      </c>
    </row>
    <row r="17" spans="1:12" s="57" customFormat="1" ht="27.75" customHeight="1">
      <c r="A17" s="49">
        <v>8</v>
      </c>
      <c r="B17" s="61">
        <v>60016</v>
      </c>
      <c r="C17" s="50">
        <v>6050</v>
      </c>
      <c r="D17" s="51" t="s">
        <v>67</v>
      </c>
      <c r="E17" s="52">
        <v>2006</v>
      </c>
      <c r="F17" s="53">
        <v>2006</v>
      </c>
      <c r="G17" s="50" t="s">
        <v>14</v>
      </c>
      <c r="H17" s="33">
        <v>90000</v>
      </c>
      <c r="I17" s="54"/>
      <c r="J17" s="55">
        <f t="shared" si="1"/>
        <v>90000</v>
      </c>
      <c r="K17" s="60">
        <v>11590</v>
      </c>
      <c r="L17" s="35">
        <f t="shared" si="0"/>
        <v>12.88</v>
      </c>
    </row>
    <row r="18" spans="1:12" s="36" customFormat="1" ht="27.75" customHeight="1">
      <c r="A18" s="49" t="s">
        <v>68</v>
      </c>
      <c r="B18" s="27">
        <v>60016</v>
      </c>
      <c r="C18" s="52">
        <v>6050</v>
      </c>
      <c r="D18" s="58" t="s">
        <v>52</v>
      </c>
      <c r="E18" s="52">
        <v>2006</v>
      </c>
      <c r="F18" s="53">
        <v>2006</v>
      </c>
      <c r="G18" s="52" t="s">
        <v>14</v>
      </c>
      <c r="H18" s="33">
        <v>100000</v>
      </c>
      <c r="I18" s="59"/>
      <c r="J18" s="31">
        <f>SUM(H18:I18)</f>
        <v>100000</v>
      </c>
      <c r="K18" s="34">
        <v>0</v>
      </c>
      <c r="L18" s="35">
        <f t="shared" si="0"/>
        <v>0</v>
      </c>
    </row>
    <row r="19" spans="1:12" s="36" customFormat="1" ht="27.75" customHeight="1">
      <c r="A19" s="49" t="s">
        <v>69</v>
      </c>
      <c r="B19" s="27">
        <v>60016</v>
      </c>
      <c r="C19" s="52">
        <v>6050</v>
      </c>
      <c r="D19" s="58" t="s">
        <v>70</v>
      </c>
      <c r="E19" s="52">
        <v>2006</v>
      </c>
      <c r="F19" s="53">
        <v>2006</v>
      </c>
      <c r="G19" s="52" t="s">
        <v>14</v>
      </c>
      <c r="H19" s="33">
        <v>70000</v>
      </c>
      <c r="I19" s="59"/>
      <c r="J19" s="31">
        <f>SUM(H19:I19)</f>
        <v>70000</v>
      </c>
      <c r="K19" s="34">
        <v>0</v>
      </c>
      <c r="L19" s="35">
        <f t="shared" si="0"/>
        <v>0</v>
      </c>
    </row>
    <row r="20" spans="1:12" s="57" customFormat="1" ht="27.75" customHeight="1" thickBot="1">
      <c r="A20" s="49">
        <v>9</v>
      </c>
      <c r="B20" s="61">
        <v>60016</v>
      </c>
      <c r="C20" s="62" t="s">
        <v>32</v>
      </c>
      <c r="D20" s="63" t="s">
        <v>71</v>
      </c>
      <c r="E20" s="64">
        <v>2000</v>
      </c>
      <c r="F20" s="64">
        <v>2006</v>
      </c>
      <c r="G20" s="65" t="s">
        <v>14</v>
      </c>
      <c r="H20" s="66">
        <v>843636</v>
      </c>
      <c r="I20" s="67"/>
      <c r="J20" s="62">
        <f t="shared" si="1"/>
        <v>843636</v>
      </c>
      <c r="K20" s="68">
        <v>358439.75</v>
      </c>
      <c r="L20" s="35">
        <f t="shared" si="0"/>
        <v>42.49</v>
      </c>
    </row>
    <row r="21" spans="1:12" s="48" customFormat="1" ht="19.5" customHeight="1">
      <c r="A21" s="184" t="s">
        <v>15</v>
      </c>
      <c r="B21" s="188"/>
      <c r="C21" s="188"/>
      <c r="D21" s="188"/>
      <c r="E21" s="188"/>
      <c r="F21" s="188"/>
      <c r="G21" s="188"/>
      <c r="H21" s="45">
        <f>SUM(H22:H22)</f>
        <v>4000000</v>
      </c>
      <c r="I21" s="45">
        <f>SUM(I22:I22)</f>
        <v>0</v>
      </c>
      <c r="J21" s="45">
        <f>SUM(J22:J22)</f>
        <v>4000000</v>
      </c>
      <c r="K21" s="46">
        <f>SUM(K22:K22)</f>
        <v>2584921.76</v>
      </c>
      <c r="L21" s="47">
        <f>K21/J21*100</f>
        <v>64.62</v>
      </c>
    </row>
    <row r="22" spans="1:12" s="36" customFormat="1" ht="27.75" customHeight="1" thickBot="1">
      <c r="A22" s="37">
        <v>10</v>
      </c>
      <c r="B22" s="69">
        <v>63003</v>
      </c>
      <c r="C22" s="41" t="s">
        <v>32</v>
      </c>
      <c r="D22" s="70" t="s">
        <v>33</v>
      </c>
      <c r="E22" s="40">
        <v>2000</v>
      </c>
      <c r="F22" s="40">
        <v>2006</v>
      </c>
      <c r="G22" s="71" t="s">
        <v>12</v>
      </c>
      <c r="H22" s="42">
        <v>4000000</v>
      </c>
      <c r="I22" s="42"/>
      <c r="J22" s="41">
        <f>SUM(H22:I22)</f>
        <v>4000000</v>
      </c>
      <c r="K22" s="72">
        <v>2584921.76</v>
      </c>
      <c r="L22" s="35">
        <f t="shared" si="0"/>
        <v>64.62</v>
      </c>
    </row>
    <row r="23" spans="1:12" s="73" customFormat="1" ht="19.5" customHeight="1">
      <c r="A23" s="184" t="s">
        <v>17</v>
      </c>
      <c r="B23" s="185"/>
      <c r="C23" s="185"/>
      <c r="D23" s="185"/>
      <c r="E23" s="185"/>
      <c r="F23" s="185"/>
      <c r="G23" s="185"/>
      <c r="H23" s="45">
        <f>SUM(H24:H27)</f>
        <v>1850000</v>
      </c>
      <c r="I23" s="45">
        <f>SUM(I24:I27)</f>
        <v>0</v>
      </c>
      <c r="J23" s="45">
        <f>SUM(J24:J27)</f>
        <v>1850000</v>
      </c>
      <c r="K23" s="46">
        <f>SUM(K24:K27)</f>
        <v>258432</v>
      </c>
      <c r="L23" s="47">
        <f>K23/J23*100</f>
        <v>13.97</v>
      </c>
    </row>
    <row r="24" spans="1:12" s="78" customFormat="1" ht="27.75" customHeight="1">
      <c r="A24" s="49">
        <v>11</v>
      </c>
      <c r="B24" s="74">
        <v>70001</v>
      </c>
      <c r="C24" s="74">
        <v>6210</v>
      </c>
      <c r="D24" s="75" t="s">
        <v>72</v>
      </c>
      <c r="E24" s="76">
        <v>2006</v>
      </c>
      <c r="F24" s="76">
        <v>2006</v>
      </c>
      <c r="G24" s="77" t="s">
        <v>18</v>
      </c>
      <c r="H24" s="59">
        <v>300000</v>
      </c>
      <c r="I24" s="54"/>
      <c r="J24" s="55">
        <f>SUM(H24:I24)</f>
        <v>300000</v>
      </c>
      <c r="K24" s="60">
        <v>190000</v>
      </c>
      <c r="L24" s="35">
        <f t="shared" si="0"/>
        <v>63.33</v>
      </c>
    </row>
    <row r="25" spans="1:12" s="78" customFormat="1" ht="27.75" customHeight="1">
      <c r="A25" s="49">
        <v>12</v>
      </c>
      <c r="B25" s="74">
        <v>70001</v>
      </c>
      <c r="C25" s="74">
        <v>6210</v>
      </c>
      <c r="D25" s="75" t="s">
        <v>73</v>
      </c>
      <c r="E25" s="76">
        <v>2006</v>
      </c>
      <c r="F25" s="76">
        <v>2006</v>
      </c>
      <c r="G25" s="77" t="s">
        <v>18</v>
      </c>
      <c r="H25" s="59">
        <v>100000</v>
      </c>
      <c r="I25" s="54"/>
      <c r="J25" s="55">
        <f>SUM(H25:I25)</f>
        <v>100000</v>
      </c>
      <c r="K25" s="60">
        <v>25000</v>
      </c>
      <c r="L25" s="35">
        <f t="shared" si="0"/>
        <v>25</v>
      </c>
    </row>
    <row r="26" spans="1:12" s="57" customFormat="1" ht="27.75" customHeight="1">
      <c r="A26" s="49">
        <v>13</v>
      </c>
      <c r="B26" s="74">
        <v>70095</v>
      </c>
      <c r="C26" s="74">
        <v>6050</v>
      </c>
      <c r="D26" s="75" t="s">
        <v>74</v>
      </c>
      <c r="E26" s="76">
        <v>2004</v>
      </c>
      <c r="F26" s="76">
        <v>2015</v>
      </c>
      <c r="G26" s="77" t="s">
        <v>12</v>
      </c>
      <c r="H26" s="59">
        <v>1400000</v>
      </c>
      <c r="I26" s="54"/>
      <c r="J26" s="55">
        <f>SUM(H26:I26)</f>
        <v>1400000</v>
      </c>
      <c r="K26" s="56">
        <v>43432</v>
      </c>
      <c r="L26" s="35">
        <f t="shared" si="0"/>
        <v>3.1</v>
      </c>
    </row>
    <row r="27" spans="1:12" s="82" customFormat="1" ht="27.75" customHeight="1" thickBot="1">
      <c r="A27" s="49">
        <v>14</v>
      </c>
      <c r="B27" s="74">
        <v>70095</v>
      </c>
      <c r="C27" s="74">
        <v>6050</v>
      </c>
      <c r="D27" s="79" t="s">
        <v>75</v>
      </c>
      <c r="E27" s="80">
        <v>2006</v>
      </c>
      <c r="F27" s="81">
        <v>2008</v>
      </c>
      <c r="G27" s="74" t="s">
        <v>12</v>
      </c>
      <c r="H27" s="59">
        <v>50000</v>
      </c>
      <c r="I27" s="54"/>
      <c r="J27" s="55">
        <f>SUM(H27:I27)</f>
        <v>50000</v>
      </c>
      <c r="K27" s="56">
        <v>0</v>
      </c>
      <c r="L27" s="35">
        <f t="shared" si="0"/>
        <v>0</v>
      </c>
    </row>
    <row r="28" spans="1:12" s="82" customFormat="1" ht="19.5" customHeight="1">
      <c r="A28" s="184" t="s">
        <v>19</v>
      </c>
      <c r="B28" s="185"/>
      <c r="C28" s="185"/>
      <c r="D28" s="185"/>
      <c r="E28" s="185"/>
      <c r="F28" s="185"/>
      <c r="G28" s="185"/>
      <c r="H28" s="45">
        <f>SUM(H29:H31)</f>
        <v>610200</v>
      </c>
      <c r="I28" s="45">
        <f>SUM(I29:I31)</f>
        <v>0</v>
      </c>
      <c r="J28" s="45">
        <f>SUM(J29:J31)</f>
        <v>610200</v>
      </c>
      <c r="K28" s="46">
        <f>SUM(K29:K31)</f>
        <v>0</v>
      </c>
      <c r="L28" s="47">
        <f>K28/J28*100</f>
        <v>0</v>
      </c>
    </row>
    <row r="29" spans="1:12" s="82" customFormat="1" ht="27.75" customHeight="1">
      <c r="A29" s="83">
        <v>15</v>
      </c>
      <c r="B29" s="77">
        <v>71095</v>
      </c>
      <c r="C29" s="77">
        <v>6010</v>
      </c>
      <c r="D29" s="75" t="s">
        <v>34</v>
      </c>
      <c r="E29" s="76">
        <v>2006</v>
      </c>
      <c r="F29" s="76">
        <v>2006</v>
      </c>
      <c r="G29" s="77" t="s">
        <v>20</v>
      </c>
      <c r="H29" s="84">
        <v>369400</v>
      </c>
      <c r="I29" s="85"/>
      <c r="J29" s="55">
        <f>SUM(H29:I29)</f>
        <v>369400</v>
      </c>
      <c r="K29" s="56">
        <v>0</v>
      </c>
      <c r="L29" s="35">
        <f t="shared" si="0"/>
        <v>0</v>
      </c>
    </row>
    <row r="30" spans="1:12" s="82" customFormat="1" ht="27.75" customHeight="1">
      <c r="A30" s="86">
        <v>16</v>
      </c>
      <c r="B30" s="87">
        <v>71095</v>
      </c>
      <c r="C30" s="87">
        <v>6010</v>
      </c>
      <c r="D30" s="88" t="s">
        <v>76</v>
      </c>
      <c r="E30" s="89">
        <v>2006</v>
      </c>
      <c r="F30" s="89">
        <v>2006</v>
      </c>
      <c r="G30" s="90" t="s">
        <v>20</v>
      </c>
      <c r="H30" s="91">
        <v>46200</v>
      </c>
      <c r="I30" s="92"/>
      <c r="J30" s="93">
        <f>SUM(H30:I30)</f>
        <v>46200</v>
      </c>
      <c r="K30" s="94">
        <v>0</v>
      </c>
      <c r="L30" s="35">
        <f t="shared" si="0"/>
        <v>0</v>
      </c>
    </row>
    <row r="31" spans="1:12" s="103" customFormat="1" ht="27.75" customHeight="1" thickBot="1">
      <c r="A31" s="95">
        <v>17</v>
      </c>
      <c r="B31" s="96">
        <v>71095</v>
      </c>
      <c r="C31" s="96">
        <v>6060</v>
      </c>
      <c r="D31" s="97" t="s">
        <v>21</v>
      </c>
      <c r="E31" s="98">
        <v>2006</v>
      </c>
      <c r="F31" s="98">
        <v>2006</v>
      </c>
      <c r="G31" s="99" t="s">
        <v>16</v>
      </c>
      <c r="H31" s="100">
        <v>194600</v>
      </c>
      <c r="I31" s="100"/>
      <c r="J31" s="101">
        <f>SUM(H31:I31)</f>
        <v>194600</v>
      </c>
      <c r="K31" s="102">
        <v>0</v>
      </c>
      <c r="L31" s="35">
        <f t="shared" si="0"/>
        <v>0</v>
      </c>
    </row>
    <row r="32" spans="1:12" s="104" customFormat="1" ht="19.5" customHeight="1">
      <c r="A32" s="184" t="s">
        <v>22</v>
      </c>
      <c r="B32" s="185"/>
      <c r="C32" s="185"/>
      <c r="D32" s="185"/>
      <c r="E32" s="185"/>
      <c r="F32" s="185"/>
      <c r="G32" s="185"/>
      <c r="H32" s="45">
        <f>SUM(H33:H33)</f>
        <v>198000</v>
      </c>
      <c r="I32" s="45">
        <f>SUM(I33:I33)</f>
        <v>0</v>
      </c>
      <c r="J32" s="45">
        <f>SUM(J33:J33)</f>
        <v>198000</v>
      </c>
      <c r="K32" s="46">
        <f>SUM(K33:K33)</f>
        <v>40880.98</v>
      </c>
      <c r="L32" s="47">
        <f>K32/J32*100</f>
        <v>20.65</v>
      </c>
    </row>
    <row r="33" spans="1:12" s="110" customFormat="1" ht="27.75" customHeight="1" thickBot="1">
      <c r="A33" s="105">
        <v>18</v>
      </c>
      <c r="B33" s="106">
        <v>75023</v>
      </c>
      <c r="C33" s="106">
        <v>6060</v>
      </c>
      <c r="D33" s="88" t="s">
        <v>77</v>
      </c>
      <c r="E33" s="89">
        <v>2006</v>
      </c>
      <c r="F33" s="89">
        <v>2006</v>
      </c>
      <c r="G33" s="90" t="s">
        <v>23</v>
      </c>
      <c r="H33" s="107">
        <v>198000</v>
      </c>
      <c r="I33" s="108"/>
      <c r="J33" s="93">
        <f>SUM(H33:I33)</f>
        <v>198000</v>
      </c>
      <c r="K33" s="109">
        <v>40880.98</v>
      </c>
      <c r="L33" s="35">
        <f t="shared" si="0"/>
        <v>20.65</v>
      </c>
    </row>
    <row r="34" spans="1:12" s="73" customFormat="1" ht="19.5" customHeight="1">
      <c r="A34" s="184" t="s">
        <v>24</v>
      </c>
      <c r="B34" s="185"/>
      <c r="C34" s="185"/>
      <c r="D34" s="185"/>
      <c r="E34" s="185"/>
      <c r="F34" s="185"/>
      <c r="G34" s="185"/>
      <c r="H34" s="45">
        <f>SUM(H35:H45)</f>
        <v>1394500</v>
      </c>
      <c r="I34" s="45">
        <f>SUM(I35:I45)</f>
        <v>0</v>
      </c>
      <c r="J34" s="45">
        <f>SUM(J35:J45)</f>
        <v>1394500</v>
      </c>
      <c r="K34" s="46">
        <f>SUM(K35:K45)</f>
        <v>23675.38</v>
      </c>
      <c r="L34" s="47">
        <f>K34/J34*100</f>
        <v>1.7</v>
      </c>
    </row>
    <row r="35" spans="1:12" s="48" customFormat="1" ht="27.75" customHeight="1">
      <c r="A35" s="111">
        <v>19</v>
      </c>
      <c r="B35" s="87">
        <v>80101</v>
      </c>
      <c r="C35" s="112">
        <v>6050</v>
      </c>
      <c r="D35" s="88" t="s">
        <v>78</v>
      </c>
      <c r="E35" s="89">
        <v>2005</v>
      </c>
      <c r="F35" s="89">
        <v>2006</v>
      </c>
      <c r="G35" s="90" t="s">
        <v>12</v>
      </c>
      <c r="H35" s="91">
        <v>434000</v>
      </c>
      <c r="I35" s="92"/>
      <c r="J35" s="91">
        <f aca="true" t="shared" si="2" ref="J35:J42">SUM(G35:H35)</f>
        <v>434000</v>
      </c>
      <c r="K35" s="113">
        <v>1839.76</v>
      </c>
      <c r="L35" s="35">
        <f t="shared" si="0"/>
        <v>0.42</v>
      </c>
    </row>
    <row r="36" spans="1:12" s="36" customFormat="1" ht="27.75" customHeight="1">
      <c r="A36" s="114" t="s">
        <v>79</v>
      </c>
      <c r="B36" s="89">
        <v>80101</v>
      </c>
      <c r="C36" s="115">
        <v>6050</v>
      </c>
      <c r="D36" s="8" t="s">
        <v>80</v>
      </c>
      <c r="E36" s="89">
        <v>2005</v>
      </c>
      <c r="F36" s="89">
        <v>2007</v>
      </c>
      <c r="G36" s="90" t="s">
        <v>12</v>
      </c>
      <c r="H36" s="91">
        <v>400000</v>
      </c>
      <c r="I36" s="91"/>
      <c r="J36" s="91">
        <f t="shared" si="2"/>
        <v>400000</v>
      </c>
      <c r="K36" s="113">
        <v>0</v>
      </c>
      <c r="L36" s="35">
        <f t="shared" si="0"/>
        <v>0</v>
      </c>
    </row>
    <row r="37" spans="1:12" s="36" customFormat="1" ht="27.75" customHeight="1">
      <c r="A37" s="114" t="s">
        <v>81</v>
      </c>
      <c r="B37" s="89">
        <v>80101</v>
      </c>
      <c r="C37" s="115">
        <v>6050</v>
      </c>
      <c r="D37" s="8" t="s">
        <v>82</v>
      </c>
      <c r="E37" s="89">
        <v>2005</v>
      </c>
      <c r="F37" s="89">
        <v>2006</v>
      </c>
      <c r="G37" s="90" t="s">
        <v>12</v>
      </c>
      <c r="H37" s="91">
        <v>200000</v>
      </c>
      <c r="I37" s="91"/>
      <c r="J37" s="91">
        <f t="shared" si="2"/>
        <v>200000</v>
      </c>
      <c r="K37" s="113">
        <v>0</v>
      </c>
      <c r="L37" s="35">
        <f t="shared" si="0"/>
        <v>0</v>
      </c>
    </row>
    <row r="38" spans="1:12" s="36" customFormat="1" ht="27.75" customHeight="1">
      <c r="A38" s="114" t="s">
        <v>83</v>
      </c>
      <c r="B38" s="87">
        <v>80101</v>
      </c>
      <c r="C38" s="116">
        <v>6210</v>
      </c>
      <c r="D38" s="9" t="s">
        <v>84</v>
      </c>
      <c r="E38" s="89">
        <v>2006</v>
      </c>
      <c r="F38" s="89">
        <v>2006</v>
      </c>
      <c r="G38" s="90" t="s">
        <v>85</v>
      </c>
      <c r="H38" s="91">
        <v>55000</v>
      </c>
      <c r="I38" s="91"/>
      <c r="J38" s="91">
        <f t="shared" si="2"/>
        <v>55000</v>
      </c>
      <c r="K38" s="113">
        <v>0</v>
      </c>
      <c r="L38" s="35">
        <f>K38/J38*100</f>
        <v>0</v>
      </c>
    </row>
    <row r="39" spans="1:12" s="36" customFormat="1" ht="27.75" customHeight="1">
      <c r="A39" s="114" t="s">
        <v>86</v>
      </c>
      <c r="B39" s="87">
        <v>80101</v>
      </c>
      <c r="C39" s="116">
        <v>6210</v>
      </c>
      <c r="D39" s="9" t="s">
        <v>87</v>
      </c>
      <c r="E39" s="76">
        <v>2006</v>
      </c>
      <c r="F39" s="76">
        <v>2006</v>
      </c>
      <c r="G39" s="90" t="s">
        <v>36</v>
      </c>
      <c r="H39" s="91">
        <v>44000</v>
      </c>
      <c r="I39" s="91"/>
      <c r="J39" s="91">
        <f t="shared" si="2"/>
        <v>44000</v>
      </c>
      <c r="K39" s="113">
        <v>0</v>
      </c>
      <c r="L39" s="35">
        <f t="shared" si="0"/>
        <v>0</v>
      </c>
    </row>
    <row r="40" spans="1:12" s="36" customFormat="1" ht="27.75" customHeight="1">
      <c r="A40" s="114" t="s">
        <v>88</v>
      </c>
      <c r="B40" s="87">
        <v>80101</v>
      </c>
      <c r="C40" s="116">
        <v>6210</v>
      </c>
      <c r="D40" s="9" t="s">
        <v>89</v>
      </c>
      <c r="E40" s="76">
        <v>2006</v>
      </c>
      <c r="F40" s="76">
        <v>2006</v>
      </c>
      <c r="G40" s="90" t="s">
        <v>90</v>
      </c>
      <c r="H40" s="91">
        <v>70000</v>
      </c>
      <c r="I40" s="91"/>
      <c r="J40" s="91">
        <f t="shared" si="2"/>
        <v>70000</v>
      </c>
      <c r="K40" s="113">
        <v>0</v>
      </c>
      <c r="L40" s="35">
        <f t="shared" si="0"/>
        <v>0</v>
      </c>
    </row>
    <row r="41" spans="1:12" s="117" customFormat="1" ht="27.75" customHeight="1">
      <c r="A41" s="114" t="s">
        <v>91</v>
      </c>
      <c r="B41" s="87">
        <v>80101</v>
      </c>
      <c r="C41" s="116">
        <v>6210</v>
      </c>
      <c r="D41" s="9" t="s">
        <v>92</v>
      </c>
      <c r="E41" s="76">
        <v>2006</v>
      </c>
      <c r="F41" s="76">
        <v>2006</v>
      </c>
      <c r="G41" s="90" t="s">
        <v>35</v>
      </c>
      <c r="H41" s="91">
        <v>77000</v>
      </c>
      <c r="I41" s="91"/>
      <c r="J41" s="91">
        <f t="shared" si="2"/>
        <v>77000</v>
      </c>
      <c r="K41" s="113">
        <v>0</v>
      </c>
      <c r="L41" s="35">
        <f t="shared" si="0"/>
        <v>0</v>
      </c>
    </row>
    <row r="42" spans="1:12" s="117" customFormat="1" ht="27.75" customHeight="1">
      <c r="A42" s="114" t="s">
        <v>123</v>
      </c>
      <c r="B42" s="87">
        <v>80104</v>
      </c>
      <c r="C42" s="116">
        <v>6210</v>
      </c>
      <c r="D42" s="9" t="s">
        <v>124</v>
      </c>
      <c r="E42" s="64">
        <v>2006</v>
      </c>
      <c r="F42" s="64">
        <v>2006</v>
      </c>
      <c r="G42" s="90" t="s">
        <v>125</v>
      </c>
      <c r="H42" s="91">
        <v>35500</v>
      </c>
      <c r="I42" s="91"/>
      <c r="J42" s="91">
        <f t="shared" si="2"/>
        <v>35500</v>
      </c>
      <c r="K42" s="113">
        <v>0</v>
      </c>
      <c r="L42" s="35">
        <f t="shared" si="0"/>
        <v>0</v>
      </c>
    </row>
    <row r="43" spans="1:12" s="57" customFormat="1" ht="27.75" customHeight="1">
      <c r="A43" s="114">
        <v>20</v>
      </c>
      <c r="B43" s="87">
        <v>80110</v>
      </c>
      <c r="C43" s="116">
        <v>6210</v>
      </c>
      <c r="D43" s="118" t="s">
        <v>93</v>
      </c>
      <c r="E43" s="76">
        <v>2006</v>
      </c>
      <c r="F43" s="76">
        <v>2006</v>
      </c>
      <c r="G43" s="87" t="s">
        <v>37</v>
      </c>
      <c r="H43" s="91">
        <v>22000</v>
      </c>
      <c r="I43" s="92"/>
      <c r="J43" s="93">
        <f>SUM(H43:I43)</f>
        <v>22000</v>
      </c>
      <c r="K43" s="109">
        <v>21835.62</v>
      </c>
      <c r="L43" s="35">
        <f t="shared" si="0"/>
        <v>99.25</v>
      </c>
    </row>
    <row r="44" spans="1:12" s="103" customFormat="1" ht="27.75" customHeight="1">
      <c r="A44" s="114" t="s">
        <v>94</v>
      </c>
      <c r="B44" s="87">
        <v>80110</v>
      </c>
      <c r="C44" s="116">
        <v>6210</v>
      </c>
      <c r="D44" s="9" t="s">
        <v>95</v>
      </c>
      <c r="E44" s="76">
        <v>2006</v>
      </c>
      <c r="F44" s="76">
        <v>2006</v>
      </c>
      <c r="G44" s="90" t="s">
        <v>96</v>
      </c>
      <c r="H44" s="91">
        <v>49000</v>
      </c>
      <c r="I44" s="91"/>
      <c r="J44" s="91">
        <f>SUM(G44:H44)</f>
        <v>49000</v>
      </c>
      <c r="K44" s="113">
        <v>0</v>
      </c>
      <c r="L44" s="35">
        <f t="shared" si="0"/>
        <v>0</v>
      </c>
    </row>
    <row r="45" spans="1:12" s="57" customFormat="1" ht="27.75" customHeight="1" thickBot="1">
      <c r="A45" s="119">
        <v>21</v>
      </c>
      <c r="B45" s="98">
        <v>80110</v>
      </c>
      <c r="C45" s="120">
        <v>6210</v>
      </c>
      <c r="D45" s="121" t="s">
        <v>97</v>
      </c>
      <c r="E45" s="40">
        <v>2006</v>
      </c>
      <c r="F45" s="40">
        <v>2006</v>
      </c>
      <c r="G45" s="98" t="s">
        <v>38</v>
      </c>
      <c r="H45" s="122">
        <v>8000</v>
      </c>
      <c r="I45" s="123"/>
      <c r="J45" s="101">
        <f>SUM(H45:I45)</f>
        <v>8000</v>
      </c>
      <c r="K45" s="124">
        <v>0</v>
      </c>
      <c r="L45" s="35">
        <f t="shared" si="0"/>
        <v>0</v>
      </c>
    </row>
    <row r="46" spans="1:12" s="57" customFormat="1" ht="19.5" customHeight="1">
      <c r="A46" s="184" t="s">
        <v>98</v>
      </c>
      <c r="B46" s="185"/>
      <c r="C46" s="185"/>
      <c r="D46" s="185"/>
      <c r="E46" s="185"/>
      <c r="F46" s="185"/>
      <c r="G46" s="185"/>
      <c r="H46" s="45">
        <f>SUM(H47:H47)</f>
        <v>20000</v>
      </c>
      <c r="I46" s="45">
        <f>SUM(I47:I47)</f>
        <v>0</v>
      </c>
      <c r="J46" s="45">
        <f>SUM(J47:J47)</f>
        <v>20000</v>
      </c>
      <c r="K46" s="46">
        <f>SUM(K47:K47)</f>
        <v>0</v>
      </c>
      <c r="L46" s="47">
        <f>K46/J46*100</f>
        <v>0</v>
      </c>
    </row>
    <row r="47" spans="1:12" s="103" customFormat="1" ht="39" thickBot="1">
      <c r="A47" s="86" t="s">
        <v>99</v>
      </c>
      <c r="B47" s="87">
        <v>85195</v>
      </c>
      <c r="C47" s="87">
        <v>6230</v>
      </c>
      <c r="D47" s="88" t="s">
        <v>100</v>
      </c>
      <c r="E47" s="87">
        <v>2006</v>
      </c>
      <c r="F47" s="87">
        <v>2006</v>
      </c>
      <c r="G47" s="90" t="s">
        <v>23</v>
      </c>
      <c r="H47" s="92">
        <v>20000</v>
      </c>
      <c r="I47" s="92"/>
      <c r="J47" s="55">
        <f>SUM(H47:I47)</f>
        <v>20000</v>
      </c>
      <c r="K47" s="94">
        <v>0</v>
      </c>
      <c r="L47" s="35">
        <f t="shared" si="0"/>
        <v>0</v>
      </c>
    </row>
    <row r="48" spans="1:12" s="57" customFormat="1" ht="19.5" customHeight="1">
      <c r="A48" s="184" t="s">
        <v>101</v>
      </c>
      <c r="B48" s="185"/>
      <c r="C48" s="185"/>
      <c r="D48" s="185"/>
      <c r="E48" s="185"/>
      <c r="F48" s="185"/>
      <c r="G48" s="185"/>
      <c r="H48" s="45">
        <f>SUM(H49:H49)</f>
        <v>30000</v>
      </c>
      <c r="I48" s="45">
        <f>SUM(I49:I49)</f>
        <v>0</v>
      </c>
      <c r="J48" s="45">
        <f>SUM(J49:J49)</f>
        <v>30000</v>
      </c>
      <c r="K48" s="46">
        <f>SUM(K49:K49)</f>
        <v>9070.7</v>
      </c>
      <c r="L48" s="47">
        <f>K48/J48*100</f>
        <v>30.24</v>
      </c>
    </row>
    <row r="49" spans="1:12" s="57" customFormat="1" ht="27.75" customHeight="1" thickBot="1">
      <c r="A49" s="125">
        <v>22</v>
      </c>
      <c r="B49" s="98">
        <v>85219</v>
      </c>
      <c r="C49" s="98">
        <v>6060</v>
      </c>
      <c r="D49" s="97" t="s">
        <v>102</v>
      </c>
      <c r="E49" s="40">
        <v>2006</v>
      </c>
      <c r="F49" s="40">
        <v>2006</v>
      </c>
      <c r="G49" s="99" t="s">
        <v>26</v>
      </c>
      <c r="H49" s="122">
        <v>30000</v>
      </c>
      <c r="I49" s="123"/>
      <c r="J49" s="101">
        <f>SUM(H49:I49)</f>
        <v>30000</v>
      </c>
      <c r="K49" s="126">
        <v>9070.7</v>
      </c>
      <c r="L49" s="35">
        <f t="shared" si="0"/>
        <v>30.24</v>
      </c>
    </row>
    <row r="50" spans="1:12" s="48" customFormat="1" ht="19.5" customHeight="1">
      <c r="A50" s="184" t="s">
        <v>27</v>
      </c>
      <c r="B50" s="185"/>
      <c r="C50" s="185"/>
      <c r="D50" s="185"/>
      <c r="E50" s="185"/>
      <c r="F50" s="185"/>
      <c r="G50" s="185"/>
      <c r="H50" s="45">
        <f>SUM(H51:H72)</f>
        <v>27136656</v>
      </c>
      <c r="I50" s="45">
        <f>SUM(I51:I72)</f>
        <v>471500</v>
      </c>
      <c r="J50" s="45">
        <f>SUM(J51:J72)</f>
        <v>27608156</v>
      </c>
      <c r="K50" s="46">
        <f>SUM(K51:K72)</f>
        <v>3394943.2</v>
      </c>
      <c r="L50" s="47">
        <f>K50/J50*100</f>
        <v>12.3</v>
      </c>
    </row>
    <row r="51" spans="1:12" s="36" customFormat="1" ht="38.25">
      <c r="A51" s="49">
        <v>23</v>
      </c>
      <c r="B51" s="80">
        <v>90001</v>
      </c>
      <c r="C51" s="26" t="s">
        <v>127</v>
      </c>
      <c r="D51" s="127" t="s">
        <v>28</v>
      </c>
      <c r="E51" s="76">
        <v>2000</v>
      </c>
      <c r="F51" s="76">
        <v>2009</v>
      </c>
      <c r="G51" s="30" t="s">
        <v>12</v>
      </c>
      <c r="H51" s="128">
        <v>22940280</v>
      </c>
      <c r="I51" s="59"/>
      <c r="J51" s="31">
        <f aca="true" t="shared" si="3" ref="J51:J59">SUM(H51:I51)</f>
        <v>22940280</v>
      </c>
      <c r="K51" s="129">
        <v>2897161.9</v>
      </c>
      <c r="L51" s="35">
        <f t="shared" si="0"/>
        <v>12.63</v>
      </c>
    </row>
    <row r="52" spans="1:12" s="36" customFormat="1" ht="27.75" customHeight="1">
      <c r="A52" s="49">
        <v>24</v>
      </c>
      <c r="B52" s="130">
        <v>90001</v>
      </c>
      <c r="C52" s="26">
        <v>6050</v>
      </c>
      <c r="D52" s="131" t="s">
        <v>103</v>
      </c>
      <c r="E52" s="89">
        <v>2005</v>
      </c>
      <c r="F52" s="89">
        <v>2006</v>
      </c>
      <c r="G52" s="30" t="s">
        <v>12</v>
      </c>
      <c r="H52" s="107">
        <v>517376</v>
      </c>
      <c r="I52" s="107"/>
      <c r="J52" s="31">
        <f t="shared" si="3"/>
        <v>517376</v>
      </c>
      <c r="K52" s="132">
        <v>0</v>
      </c>
      <c r="L52" s="35">
        <f t="shared" si="0"/>
        <v>0</v>
      </c>
    </row>
    <row r="53" spans="1:12" s="57" customFormat="1" ht="27.75" customHeight="1">
      <c r="A53" s="11">
        <v>25</v>
      </c>
      <c r="B53" s="13">
        <v>90001</v>
      </c>
      <c r="C53" s="133">
        <v>6050</v>
      </c>
      <c r="D53" s="88" t="s">
        <v>104</v>
      </c>
      <c r="E53" s="89">
        <v>2006</v>
      </c>
      <c r="F53" s="89">
        <v>2006</v>
      </c>
      <c r="G53" s="65" t="s">
        <v>12</v>
      </c>
      <c r="H53" s="107">
        <v>35000</v>
      </c>
      <c r="I53" s="108"/>
      <c r="J53" s="93">
        <f t="shared" si="3"/>
        <v>35000</v>
      </c>
      <c r="K53" s="109">
        <v>3500</v>
      </c>
      <c r="L53" s="35">
        <f t="shared" si="0"/>
        <v>10</v>
      </c>
    </row>
    <row r="54" spans="1:12" s="57" customFormat="1" ht="27.75" customHeight="1">
      <c r="A54" s="49">
        <v>26</v>
      </c>
      <c r="B54" s="74">
        <v>90001</v>
      </c>
      <c r="C54" s="74">
        <v>6050</v>
      </c>
      <c r="D54" s="79" t="s">
        <v>105</v>
      </c>
      <c r="E54" s="80">
        <v>2006</v>
      </c>
      <c r="F54" s="80">
        <v>2006</v>
      </c>
      <c r="G54" s="77" t="s">
        <v>12</v>
      </c>
      <c r="H54" s="31">
        <v>120000</v>
      </c>
      <c r="I54" s="54"/>
      <c r="J54" s="55">
        <f t="shared" si="3"/>
        <v>120000</v>
      </c>
      <c r="K54" s="56">
        <v>0</v>
      </c>
      <c r="L54" s="134">
        <f t="shared" si="0"/>
        <v>0</v>
      </c>
    </row>
    <row r="55" spans="1:12" s="57" customFormat="1" ht="27.75" customHeight="1">
      <c r="A55" s="49">
        <v>27</v>
      </c>
      <c r="B55" s="74">
        <v>90002</v>
      </c>
      <c r="C55" s="135">
        <v>6050</v>
      </c>
      <c r="D55" s="75" t="s">
        <v>106</v>
      </c>
      <c r="E55" s="76">
        <v>2006</v>
      </c>
      <c r="F55" s="76" t="s">
        <v>107</v>
      </c>
      <c r="G55" s="76" t="s">
        <v>12</v>
      </c>
      <c r="H55" s="59">
        <v>1100000</v>
      </c>
      <c r="I55" s="54"/>
      <c r="J55" s="55">
        <f t="shared" si="3"/>
        <v>1100000</v>
      </c>
      <c r="K55" s="56">
        <v>0</v>
      </c>
      <c r="L55" s="134">
        <f t="shared" si="0"/>
        <v>0</v>
      </c>
    </row>
    <row r="56" spans="1:12" s="57" customFormat="1" ht="30" customHeight="1">
      <c r="A56" s="49">
        <v>28</v>
      </c>
      <c r="B56" s="13">
        <v>90011</v>
      </c>
      <c r="C56" s="136">
        <v>6110</v>
      </c>
      <c r="D56" s="88" t="s">
        <v>126</v>
      </c>
      <c r="E56" s="89">
        <v>2006</v>
      </c>
      <c r="F56" s="89">
        <v>2006</v>
      </c>
      <c r="G56" s="137" t="s">
        <v>12</v>
      </c>
      <c r="H56" s="107"/>
      <c r="I56" s="108">
        <v>170000</v>
      </c>
      <c r="J56" s="55">
        <f t="shared" si="3"/>
        <v>170000</v>
      </c>
      <c r="K56" s="56">
        <v>0</v>
      </c>
      <c r="L56" s="35">
        <f t="shared" si="0"/>
        <v>0</v>
      </c>
    </row>
    <row r="57" spans="1:12" s="57" customFormat="1" ht="27.75" customHeight="1">
      <c r="A57" s="49">
        <v>29</v>
      </c>
      <c r="B57" s="13">
        <v>90011</v>
      </c>
      <c r="C57" s="136">
        <v>6110</v>
      </c>
      <c r="D57" s="88" t="s">
        <v>53</v>
      </c>
      <c r="E57" s="89">
        <v>2006</v>
      </c>
      <c r="F57" s="89">
        <v>2006</v>
      </c>
      <c r="G57" s="137" t="s">
        <v>12</v>
      </c>
      <c r="H57" s="107"/>
      <c r="I57" s="108">
        <v>38000</v>
      </c>
      <c r="J57" s="55">
        <f t="shared" si="3"/>
        <v>38000</v>
      </c>
      <c r="K57" s="56">
        <v>0</v>
      </c>
      <c r="L57" s="35">
        <f t="shared" si="0"/>
        <v>0</v>
      </c>
    </row>
    <row r="58" spans="1:12" s="57" customFormat="1" ht="27.75" customHeight="1">
      <c r="A58" s="49">
        <v>30</v>
      </c>
      <c r="B58" s="13">
        <v>90011</v>
      </c>
      <c r="C58" s="136">
        <v>6110</v>
      </c>
      <c r="D58" s="88" t="s">
        <v>54</v>
      </c>
      <c r="E58" s="89">
        <v>2006</v>
      </c>
      <c r="F58" s="89">
        <v>2006</v>
      </c>
      <c r="G58" s="137" t="s">
        <v>12</v>
      </c>
      <c r="H58" s="107"/>
      <c r="I58" s="108">
        <v>7500</v>
      </c>
      <c r="J58" s="55">
        <f t="shared" si="3"/>
        <v>7500</v>
      </c>
      <c r="K58" s="56">
        <v>0</v>
      </c>
      <c r="L58" s="35">
        <f t="shared" si="0"/>
        <v>0</v>
      </c>
    </row>
    <row r="59" spans="1:12" s="57" customFormat="1" ht="27.75" customHeight="1">
      <c r="A59" s="49">
        <v>31</v>
      </c>
      <c r="B59" s="13">
        <v>90011</v>
      </c>
      <c r="C59" s="136">
        <v>6110</v>
      </c>
      <c r="D59" s="88" t="s">
        <v>55</v>
      </c>
      <c r="E59" s="89">
        <v>2006</v>
      </c>
      <c r="F59" s="89">
        <v>2006</v>
      </c>
      <c r="G59" s="137" t="s">
        <v>12</v>
      </c>
      <c r="H59" s="107"/>
      <c r="I59" s="108">
        <v>15000</v>
      </c>
      <c r="J59" s="55">
        <f t="shared" si="3"/>
        <v>15000</v>
      </c>
      <c r="K59" s="56">
        <v>0</v>
      </c>
      <c r="L59" s="35">
        <f t="shared" si="0"/>
        <v>0</v>
      </c>
    </row>
    <row r="60" spans="1:12" s="57" customFormat="1" ht="27.75" customHeight="1">
      <c r="A60" s="49">
        <v>32</v>
      </c>
      <c r="B60" s="13">
        <v>90011</v>
      </c>
      <c r="C60" s="136">
        <v>6110</v>
      </c>
      <c r="D60" s="138" t="s">
        <v>108</v>
      </c>
      <c r="E60" s="89">
        <v>2006</v>
      </c>
      <c r="F60" s="89">
        <v>2006</v>
      </c>
      <c r="G60" s="137" t="s">
        <v>12</v>
      </c>
      <c r="H60" s="107"/>
      <c r="I60" s="108">
        <v>10000</v>
      </c>
      <c r="J60" s="55">
        <v>10000</v>
      </c>
      <c r="K60" s="56">
        <v>0</v>
      </c>
      <c r="L60" s="35">
        <f t="shared" si="0"/>
        <v>0</v>
      </c>
    </row>
    <row r="61" spans="1:12" s="48" customFormat="1" ht="27.75" customHeight="1">
      <c r="A61" s="49">
        <v>33</v>
      </c>
      <c r="B61" s="74">
        <v>90011</v>
      </c>
      <c r="C61" s="135">
        <v>6110</v>
      </c>
      <c r="D61" s="75" t="s">
        <v>56</v>
      </c>
      <c r="E61" s="76">
        <v>2006</v>
      </c>
      <c r="F61" s="76">
        <v>2006</v>
      </c>
      <c r="G61" s="139" t="s">
        <v>12</v>
      </c>
      <c r="H61" s="59"/>
      <c r="I61" s="54">
        <v>11000</v>
      </c>
      <c r="J61" s="55">
        <f aca="true" t="shared" si="4" ref="J61:J72">SUM(H61:I61)</f>
        <v>11000</v>
      </c>
      <c r="K61" s="56">
        <v>0</v>
      </c>
      <c r="L61" s="35">
        <f t="shared" si="0"/>
        <v>0</v>
      </c>
    </row>
    <row r="62" spans="1:12" s="117" customFormat="1" ht="27.75" customHeight="1">
      <c r="A62" s="49">
        <v>34</v>
      </c>
      <c r="B62" s="80">
        <v>90011</v>
      </c>
      <c r="C62" s="140">
        <v>6110</v>
      </c>
      <c r="D62" s="127" t="s">
        <v>109</v>
      </c>
      <c r="E62" s="76">
        <v>2006</v>
      </c>
      <c r="F62" s="76">
        <v>2006</v>
      </c>
      <c r="G62" s="141" t="s">
        <v>39</v>
      </c>
      <c r="H62" s="59"/>
      <c r="I62" s="59">
        <v>120000</v>
      </c>
      <c r="J62" s="31">
        <f t="shared" si="4"/>
        <v>120000</v>
      </c>
      <c r="K62" s="132">
        <v>82438.34</v>
      </c>
      <c r="L62" s="35">
        <f t="shared" si="0"/>
        <v>68.7</v>
      </c>
    </row>
    <row r="63" spans="1:12" s="117" customFormat="1" ht="39.75" customHeight="1">
      <c r="A63" s="49">
        <v>35</v>
      </c>
      <c r="B63" s="80">
        <v>90011</v>
      </c>
      <c r="C63" s="140">
        <v>6270</v>
      </c>
      <c r="D63" s="127" t="s">
        <v>110</v>
      </c>
      <c r="E63" s="76">
        <v>2006</v>
      </c>
      <c r="F63" s="76">
        <v>2006</v>
      </c>
      <c r="G63" s="141" t="s">
        <v>39</v>
      </c>
      <c r="H63" s="59"/>
      <c r="I63" s="59">
        <v>100000</v>
      </c>
      <c r="J63" s="31">
        <f t="shared" si="4"/>
        <v>100000</v>
      </c>
      <c r="K63" s="132">
        <v>0</v>
      </c>
      <c r="L63" s="35">
        <f t="shared" si="0"/>
        <v>0</v>
      </c>
    </row>
    <row r="64" spans="1:12" s="48" customFormat="1" ht="30" customHeight="1">
      <c r="A64" s="49">
        <v>36</v>
      </c>
      <c r="B64" s="74">
        <v>90015</v>
      </c>
      <c r="C64" s="135">
        <v>6050</v>
      </c>
      <c r="D64" s="75" t="s">
        <v>111</v>
      </c>
      <c r="E64" s="76">
        <v>2006</v>
      </c>
      <c r="F64" s="76">
        <v>2006</v>
      </c>
      <c r="G64" s="139" t="s">
        <v>25</v>
      </c>
      <c r="H64" s="59">
        <v>5000</v>
      </c>
      <c r="I64" s="54"/>
      <c r="J64" s="55">
        <f t="shared" si="4"/>
        <v>5000</v>
      </c>
      <c r="K64" s="56">
        <v>4950</v>
      </c>
      <c r="L64" s="35">
        <f t="shared" si="0"/>
        <v>99</v>
      </c>
    </row>
    <row r="65" spans="1:12" s="36" customFormat="1" ht="27.75" customHeight="1">
      <c r="A65" s="49">
        <v>37</v>
      </c>
      <c r="B65" s="80">
        <v>90015</v>
      </c>
      <c r="C65" s="140">
        <v>6050</v>
      </c>
      <c r="D65" s="127" t="s">
        <v>40</v>
      </c>
      <c r="E65" s="76">
        <v>2005</v>
      </c>
      <c r="F65" s="76">
        <v>2006</v>
      </c>
      <c r="G65" s="141" t="s">
        <v>12</v>
      </c>
      <c r="H65" s="59">
        <v>90000</v>
      </c>
      <c r="I65" s="59"/>
      <c r="J65" s="31">
        <f t="shared" si="4"/>
        <v>90000</v>
      </c>
      <c r="K65" s="132">
        <v>10131.76</v>
      </c>
      <c r="L65" s="35">
        <f t="shared" si="0"/>
        <v>11.26</v>
      </c>
    </row>
    <row r="66" spans="1:12" s="36" customFormat="1" ht="27.75" customHeight="1">
      <c r="A66" s="49">
        <v>38</v>
      </c>
      <c r="B66" s="80">
        <v>90015</v>
      </c>
      <c r="C66" s="140">
        <v>6050</v>
      </c>
      <c r="D66" s="127" t="s">
        <v>41</v>
      </c>
      <c r="E66" s="76">
        <v>2005</v>
      </c>
      <c r="F66" s="76">
        <v>2006</v>
      </c>
      <c r="G66" s="141" t="s">
        <v>12</v>
      </c>
      <c r="H66" s="59">
        <v>90000</v>
      </c>
      <c r="I66" s="59"/>
      <c r="J66" s="31">
        <f t="shared" si="4"/>
        <v>90000</v>
      </c>
      <c r="K66" s="132">
        <v>131.76</v>
      </c>
      <c r="L66" s="35">
        <f t="shared" si="0"/>
        <v>0.15</v>
      </c>
    </row>
    <row r="67" spans="1:12" s="48" customFormat="1" ht="27.75" customHeight="1">
      <c r="A67" s="49">
        <v>39</v>
      </c>
      <c r="B67" s="74">
        <v>90015</v>
      </c>
      <c r="C67" s="135">
        <v>6050</v>
      </c>
      <c r="D67" s="75" t="s">
        <v>42</v>
      </c>
      <c r="E67" s="76">
        <v>2005</v>
      </c>
      <c r="F67" s="76">
        <v>2006</v>
      </c>
      <c r="G67" s="139" t="s">
        <v>12</v>
      </c>
      <c r="H67" s="59">
        <v>28000</v>
      </c>
      <c r="I67" s="54"/>
      <c r="J67" s="55">
        <f t="shared" si="4"/>
        <v>28000</v>
      </c>
      <c r="K67" s="56">
        <v>27997.68</v>
      </c>
      <c r="L67" s="35">
        <f t="shared" si="0"/>
        <v>99.99</v>
      </c>
    </row>
    <row r="68" spans="1:12" s="110" customFormat="1" ht="30" customHeight="1">
      <c r="A68" s="142">
        <v>40</v>
      </c>
      <c r="B68" s="143">
        <v>90095</v>
      </c>
      <c r="C68" s="143">
        <v>6210</v>
      </c>
      <c r="D68" s="75" t="s">
        <v>112</v>
      </c>
      <c r="E68" s="76">
        <v>2006</v>
      </c>
      <c r="F68" s="76">
        <v>2006</v>
      </c>
      <c r="G68" s="139" t="s">
        <v>14</v>
      </c>
      <c r="H68" s="59">
        <v>230000</v>
      </c>
      <c r="I68" s="54"/>
      <c r="J68" s="55">
        <f>SUM(H68:I68)</f>
        <v>230000</v>
      </c>
      <c r="K68" s="56">
        <v>0</v>
      </c>
      <c r="L68" s="35">
        <f t="shared" si="0"/>
        <v>0</v>
      </c>
    </row>
    <row r="69" spans="1:12" s="110" customFormat="1" ht="27.75" customHeight="1">
      <c r="A69" s="144">
        <v>41</v>
      </c>
      <c r="B69" s="145">
        <v>90095</v>
      </c>
      <c r="C69" s="145">
        <v>6050</v>
      </c>
      <c r="D69" s="146" t="s">
        <v>113</v>
      </c>
      <c r="E69" s="76">
        <v>2006</v>
      </c>
      <c r="F69" s="76">
        <v>2006</v>
      </c>
      <c r="G69" s="137" t="s">
        <v>25</v>
      </c>
      <c r="H69" s="32">
        <v>61000</v>
      </c>
      <c r="I69" s="147"/>
      <c r="J69" s="148">
        <f>SUM(H69:I69)</f>
        <v>61000</v>
      </c>
      <c r="K69" s="60">
        <v>9631.76</v>
      </c>
      <c r="L69" s="35">
        <f t="shared" si="0"/>
        <v>15.79</v>
      </c>
    </row>
    <row r="70" spans="1:12" s="57" customFormat="1" ht="27.75" customHeight="1">
      <c r="A70" s="25">
        <v>42</v>
      </c>
      <c r="B70" s="50">
        <v>90095</v>
      </c>
      <c r="C70" s="50">
        <v>6050</v>
      </c>
      <c r="D70" s="146" t="s">
        <v>46</v>
      </c>
      <c r="E70" s="29">
        <v>2001</v>
      </c>
      <c r="F70" s="29">
        <v>2008</v>
      </c>
      <c r="G70" s="137" t="s">
        <v>12</v>
      </c>
      <c r="H70" s="32">
        <v>720000</v>
      </c>
      <c r="I70" s="147"/>
      <c r="J70" s="148">
        <f t="shared" si="4"/>
        <v>720000</v>
      </c>
      <c r="K70" s="60">
        <v>359000</v>
      </c>
      <c r="L70" s="35">
        <f aca="true" t="shared" si="5" ref="L70:L82">K70/J70*100</f>
        <v>49.86</v>
      </c>
    </row>
    <row r="71" spans="1:12" s="73" customFormat="1" ht="27.75" customHeight="1">
      <c r="A71" s="49">
        <v>43</v>
      </c>
      <c r="B71" s="74">
        <v>90095</v>
      </c>
      <c r="C71" s="74">
        <v>6050</v>
      </c>
      <c r="D71" s="75" t="s">
        <v>114</v>
      </c>
      <c r="E71" s="76">
        <v>2004</v>
      </c>
      <c r="F71" s="76">
        <v>2007</v>
      </c>
      <c r="G71" s="77" t="s">
        <v>12</v>
      </c>
      <c r="H71" s="59">
        <v>900000</v>
      </c>
      <c r="I71" s="54"/>
      <c r="J71" s="55">
        <f t="shared" si="4"/>
        <v>900000</v>
      </c>
      <c r="K71" s="56">
        <v>0</v>
      </c>
      <c r="L71" s="35">
        <f t="shared" si="5"/>
        <v>0</v>
      </c>
    </row>
    <row r="72" spans="1:12" s="156" customFormat="1" ht="27.75" customHeight="1" thickBot="1">
      <c r="A72" s="149">
        <v>44</v>
      </c>
      <c r="B72" s="150">
        <v>90095</v>
      </c>
      <c r="C72" s="150">
        <v>6050</v>
      </c>
      <c r="D72" s="151" t="s">
        <v>115</v>
      </c>
      <c r="E72" s="152">
        <v>2006</v>
      </c>
      <c r="F72" s="152">
        <v>2006</v>
      </c>
      <c r="G72" s="152" t="s">
        <v>14</v>
      </c>
      <c r="H72" s="153">
        <v>300000</v>
      </c>
      <c r="I72" s="153"/>
      <c r="J72" s="154">
        <f t="shared" si="4"/>
        <v>300000</v>
      </c>
      <c r="K72" s="155">
        <v>0</v>
      </c>
      <c r="L72" s="35">
        <f t="shared" si="5"/>
        <v>0</v>
      </c>
    </row>
    <row r="73" spans="1:12" s="78" customFormat="1" ht="19.5" customHeight="1">
      <c r="A73" s="184" t="s">
        <v>47</v>
      </c>
      <c r="B73" s="185"/>
      <c r="C73" s="185"/>
      <c r="D73" s="185"/>
      <c r="E73" s="185"/>
      <c r="F73" s="185"/>
      <c r="G73" s="185"/>
      <c r="H73" s="45">
        <f>SUM(H74:H78)</f>
        <v>84500</v>
      </c>
      <c r="I73" s="45">
        <f>SUM(I74:I78)</f>
        <v>0</v>
      </c>
      <c r="J73" s="45">
        <f>SUM(J74:J78)</f>
        <v>84500</v>
      </c>
      <c r="K73" s="46">
        <f>SUM(K74:K78)</f>
        <v>0</v>
      </c>
      <c r="L73" s="47">
        <f>K73/J73*100</f>
        <v>0</v>
      </c>
    </row>
    <row r="74" spans="1:12" s="156" customFormat="1" ht="27.75" customHeight="1">
      <c r="A74" s="111">
        <v>45</v>
      </c>
      <c r="B74" s="76">
        <v>92109</v>
      </c>
      <c r="C74" s="76">
        <v>6050</v>
      </c>
      <c r="D74" s="58" t="s">
        <v>43</v>
      </c>
      <c r="E74" s="76">
        <v>2005</v>
      </c>
      <c r="F74" s="76">
        <v>2006</v>
      </c>
      <c r="G74" s="76" t="s">
        <v>12</v>
      </c>
      <c r="H74" s="157">
        <v>27000</v>
      </c>
      <c r="I74" s="158"/>
      <c r="J74" s="31">
        <f>SUM(H74:I74)</f>
        <v>27000</v>
      </c>
      <c r="K74" s="132">
        <v>0</v>
      </c>
      <c r="L74" s="35">
        <f t="shared" si="5"/>
        <v>0</v>
      </c>
    </row>
    <row r="75" spans="1:12" s="156" customFormat="1" ht="27.75" customHeight="1">
      <c r="A75" s="111">
        <v>46</v>
      </c>
      <c r="B75" s="76">
        <v>92109</v>
      </c>
      <c r="C75" s="76">
        <v>6050</v>
      </c>
      <c r="D75" s="159" t="s">
        <v>44</v>
      </c>
      <c r="E75" s="76">
        <v>2005</v>
      </c>
      <c r="F75" s="76">
        <v>2006</v>
      </c>
      <c r="G75" s="76" t="s">
        <v>12</v>
      </c>
      <c r="H75" s="160">
        <v>17000</v>
      </c>
      <c r="I75" s="158"/>
      <c r="J75" s="31">
        <f>SUM(H75:I75)</f>
        <v>17000</v>
      </c>
      <c r="K75" s="132">
        <v>0</v>
      </c>
      <c r="L75" s="35">
        <f t="shared" si="5"/>
        <v>0</v>
      </c>
    </row>
    <row r="76" spans="1:12" s="165" customFormat="1" ht="27.75" customHeight="1">
      <c r="A76" s="114">
        <v>47</v>
      </c>
      <c r="B76" s="89">
        <v>92109</v>
      </c>
      <c r="C76" s="89">
        <v>6050</v>
      </c>
      <c r="D76" s="161" t="s">
        <v>45</v>
      </c>
      <c r="E76" s="89">
        <v>2005</v>
      </c>
      <c r="F76" s="89">
        <v>2006</v>
      </c>
      <c r="G76" s="89" t="s">
        <v>12</v>
      </c>
      <c r="H76" s="162">
        <v>6000</v>
      </c>
      <c r="I76" s="163"/>
      <c r="J76" s="162">
        <f>SUM(H76:I76)</f>
        <v>6000</v>
      </c>
      <c r="K76" s="164">
        <v>0</v>
      </c>
      <c r="L76" s="35">
        <f t="shared" si="5"/>
        <v>0</v>
      </c>
    </row>
    <row r="77" spans="1:12" s="168" customFormat="1" ht="27.75" customHeight="1">
      <c r="A77" s="114">
        <v>48</v>
      </c>
      <c r="B77" s="89">
        <v>92109</v>
      </c>
      <c r="C77" s="89">
        <v>6050</v>
      </c>
      <c r="D77" s="166" t="s">
        <v>116</v>
      </c>
      <c r="E77" s="89">
        <v>2006</v>
      </c>
      <c r="F77" s="89">
        <v>2006</v>
      </c>
      <c r="G77" s="89" t="s">
        <v>12</v>
      </c>
      <c r="H77" s="162">
        <v>30000</v>
      </c>
      <c r="I77" s="167"/>
      <c r="J77" s="93">
        <f>SUM(H77:I77)</f>
        <v>30000</v>
      </c>
      <c r="K77" s="109">
        <v>0</v>
      </c>
      <c r="L77" s="35">
        <f t="shared" si="5"/>
        <v>0</v>
      </c>
    </row>
    <row r="78" spans="1:12" s="165" customFormat="1" ht="27.75" customHeight="1" thickBot="1">
      <c r="A78" s="119" t="s">
        <v>117</v>
      </c>
      <c r="B78" s="40">
        <v>92109</v>
      </c>
      <c r="C78" s="40">
        <v>6060</v>
      </c>
      <c r="D78" s="169" t="s">
        <v>118</v>
      </c>
      <c r="E78" s="40">
        <v>2006</v>
      </c>
      <c r="F78" s="40">
        <v>2006</v>
      </c>
      <c r="G78" s="40" t="s">
        <v>119</v>
      </c>
      <c r="H78" s="41">
        <v>4500</v>
      </c>
      <c r="I78" s="170"/>
      <c r="J78" s="41">
        <f>SUM(H78:I78)</f>
        <v>4500</v>
      </c>
      <c r="K78" s="72">
        <v>0</v>
      </c>
      <c r="L78" s="171">
        <f t="shared" si="5"/>
        <v>0</v>
      </c>
    </row>
    <row r="79" spans="1:12" s="172" customFormat="1" ht="19.5" customHeight="1">
      <c r="A79" s="184" t="s">
        <v>48</v>
      </c>
      <c r="B79" s="185"/>
      <c r="C79" s="185"/>
      <c r="D79" s="185"/>
      <c r="E79" s="185"/>
      <c r="F79" s="185"/>
      <c r="G79" s="185"/>
      <c r="H79" s="45">
        <f>SUM(H80:H82)</f>
        <v>1960000</v>
      </c>
      <c r="I79" s="45">
        <f>SUM(I80:I82)</f>
        <v>0</v>
      </c>
      <c r="J79" s="45">
        <f>SUM(J80:J82)</f>
        <v>1960000</v>
      </c>
      <c r="K79" s="46">
        <f>SUM(K80:K82)</f>
        <v>780401.4</v>
      </c>
      <c r="L79" s="47">
        <f>K79/J79*100</f>
        <v>39.82</v>
      </c>
    </row>
    <row r="80" spans="1:12" s="168" customFormat="1" ht="27.75" customHeight="1">
      <c r="A80" s="49">
        <v>49</v>
      </c>
      <c r="B80" s="74">
        <v>92601</v>
      </c>
      <c r="C80" s="136">
        <v>6050</v>
      </c>
      <c r="D80" s="75" t="s">
        <v>120</v>
      </c>
      <c r="E80" s="76">
        <v>2000</v>
      </c>
      <c r="F80" s="76">
        <v>2006</v>
      </c>
      <c r="G80" s="137" t="s">
        <v>12</v>
      </c>
      <c r="H80" s="59">
        <v>1510000</v>
      </c>
      <c r="I80" s="54"/>
      <c r="J80" s="55">
        <f>SUM(H80:I80)</f>
        <v>1510000</v>
      </c>
      <c r="K80" s="56">
        <v>754749.64</v>
      </c>
      <c r="L80" s="35">
        <f t="shared" si="5"/>
        <v>49.98</v>
      </c>
    </row>
    <row r="81" spans="1:12" s="173" customFormat="1" ht="27.75" customHeight="1">
      <c r="A81" s="11">
        <v>50</v>
      </c>
      <c r="B81" s="130">
        <v>92601</v>
      </c>
      <c r="C81" s="140">
        <v>6050</v>
      </c>
      <c r="D81" s="131" t="s">
        <v>121</v>
      </c>
      <c r="E81" s="89">
        <v>2005</v>
      </c>
      <c r="F81" s="89">
        <v>2010</v>
      </c>
      <c r="G81" s="76" t="s">
        <v>12</v>
      </c>
      <c r="H81" s="107">
        <v>200000</v>
      </c>
      <c r="I81" s="107"/>
      <c r="J81" s="162">
        <f>SUM(H81:I81)</f>
        <v>200000</v>
      </c>
      <c r="K81" s="164">
        <v>19520</v>
      </c>
      <c r="L81" s="35">
        <f t="shared" si="5"/>
        <v>9.76</v>
      </c>
    </row>
    <row r="82" spans="1:12" s="174" customFormat="1" ht="27.75" customHeight="1" thickBot="1">
      <c r="A82" s="49">
        <v>51</v>
      </c>
      <c r="B82" s="13">
        <v>92601</v>
      </c>
      <c r="C82" s="133">
        <v>6050</v>
      </c>
      <c r="D82" s="88" t="s">
        <v>122</v>
      </c>
      <c r="E82" s="89">
        <v>2006</v>
      </c>
      <c r="F82" s="89">
        <v>2006</v>
      </c>
      <c r="G82" s="65" t="s">
        <v>12</v>
      </c>
      <c r="H82" s="107">
        <v>250000</v>
      </c>
      <c r="I82" s="108"/>
      <c r="J82" s="93">
        <f>SUM(H82:I82)</f>
        <v>250000</v>
      </c>
      <c r="K82" s="109">
        <v>6131.76</v>
      </c>
      <c r="L82" s="35">
        <f t="shared" si="5"/>
        <v>2.45</v>
      </c>
    </row>
    <row r="83" spans="1:12" s="183" customFormat="1" ht="24.75" customHeight="1" thickBot="1">
      <c r="A83" s="175"/>
      <c r="B83" s="176"/>
      <c r="C83" s="176"/>
      <c r="D83" s="177" t="s">
        <v>49</v>
      </c>
      <c r="E83" s="178"/>
      <c r="F83" s="178"/>
      <c r="G83" s="179"/>
      <c r="H83" s="180">
        <f>SUM(H5+H8+H21+H23+H28+H32+H34+H46+H48+H50+H73+H79)</f>
        <v>52457492</v>
      </c>
      <c r="I83" s="180">
        <f>SUM(I5+I8+I21+I23+I28+I32+I34+I46+I48+I50+I73+I79)</f>
        <v>471500</v>
      </c>
      <c r="J83" s="180">
        <f>SUM(J5+J8+J21+J23+J28+J32+J34+J46+J48+J50+J73+J79)</f>
        <v>52928992</v>
      </c>
      <c r="K83" s="181">
        <f>SUM(K5+K8+K21+K23+K28+K32+K34+K46+K48+K50+K73+K79)</f>
        <v>11121025.9</v>
      </c>
      <c r="L83" s="182">
        <f>K83/J83*100</f>
        <v>21.01</v>
      </c>
    </row>
  </sheetData>
  <mergeCells count="22">
    <mergeCell ref="A50:G50"/>
    <mergeCell ref="A73:G73"/>
    <mergeCell ref="A79:G79"/>
    <mergeCell ref="A1:L1"/>
    <mergeCell ref="A2:A3"/>
    <mergeCell ref="B2:B3"/>
    <mergeCell ref="C2:C3"/>
    <mergeCell ref="D2:D3"/>
    <mergeCell ref="G2:G3"/>
    <mergeCell ref="H2:J2"/>
    <mergeCell ref="K2:K3"/>
    <mergeCell ref="L2:L3"/>
    <mergeCell ref="E2:F3"/>
    <mergeCell ref="A34:G34"/>
    <mergeCell ref="A48:G48"/>
    <mergeCell ref="A5:G5"/>
    <mergeCell ref="A8:G8"/>
    <mergeCell ref="A32:G32"/>
    <mergeCell ref="A21:G21"/>
    <mergeCell ref="A23:G23"/>
    <mergeCell ref="A28:G28"/>
    <mergeCell ref="A46:G46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83" r:id="rId1"/>
  <rowBreaks count="3" manualBreakCount="3">
    <brk id="27" max="11" man="1"/>
    <brk id="49" max="11" man="1"/>
    <brk id="72" max="11" man="1"/>
  </rowBreaks>
  <colBreaks count="2" manualBreakCount="2">
    <brk id="12" max="87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2006-08-23T07:39:37Z</cp:lastPrinted>
  <dcterms:created xsi:type="dcterms:W3CDTF">2001-05-16T07:18:04Z</dcterms:created>
  <dcterms:modified xsi:type="dcterms:W3CDTF">2006-09-29T11:05:38Z</dcterms:modified>
  <cp:category/>
  <cp:version/>
  <cp:contentType/>
  <cp:contentStatus/>
</cp:coreProperties>
</file>