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Inwestycje" sheetId="1" r:id="rId1"/>
  </sheets>
  <definedNames>
    <definedName name="_xlnm.Print_Area" localSheetId="0">'Inwestycje'!$A$1:$L$96</definedName>
  </definedNames>
  <calcPr fullCalcOnLoad="1" fullPrecision="0"/>
</workbook>
</file>

<file path=xl/sharedStrings.xml><?xml version="1.0" encoding="utf-8"?>
<sst xmlns="http://schemas.openxmlformats.org/spreadsheetml/2006/main" count="226" uniqueCount="164">
  <si>
    <t>Poprawa jakości obsługi inwestorów przez "INFRAPARK POLICE SA"</t>
  </si>
  <si>
    <t>Wodociąg w rejonie ul. Warszewskiej w Pilchowie (nadzór inwestorski) i partycypacja w budowie sieci w ul.Widokowej i ul.Klonowej</t>
  </si>
  <si>
    <t>Żłobek</t>
  </si>
  <si>
    <t>L.p.</t>
  </si>
  <si>
    <t>Roz-dział</t>
  </si>
  <si>
    <t>Para-graf</t>
  </si>
  <si>
    <t>Nazwa zadania inwestycyjnego</t>
  </si>
  <si>
    <t>Okres realizacji</t>
  </si>
  <si>
    <t>Podmiot wykonujący</t>
  </si>
  <si>
    <t>Wykonanie                                [ zł ]</t>
  </si>
  <si>
    <t>Wykonanie                                   [ % ]</t>
  </si>
  <si>
    <t>Od</t>
  </si>
  <si>
    <t>Do</t>
  </si>
  <si>
    <t>BUDŻET</t>
  </si>
  <si>
    <t>GFOŚiGW</t>
  </si>
  <si>
    <t>DZIAŁ 400 - WYTWARZANIE I ZAOPATRYWANIE W  ENERGIĘ ELEKTRYCZNĄ , GAZ I WODĘ</t>
  </si>
  <si>
    <t>Stacja uzdatniania wody przy ul.Grzybowej w Policach</t>
  </si>
  <si>
    <t>Wydz.TI</t>
  </si>
  <si>
    <t>3A</t>
  </si>
  <si>
    <t>3B</t>
  </si>
  <si>
    <t>Wodociąg w Starym Leśnie</t>
  </si>
  <si>
    <t>DZIAŁ 600 - TRANSPORT I ŁĄCZNOŚĆ</t>
  </si>
  <si>
    <t>Wydz.GKM</t>
  </si>
  <si>
    <t>DZIAŁ 630 - TURYSTYKA</t>
  </si>
  <si>
    <t>Wydz.GG</t>
  </si>
  <si>
    <t>DZIAŁ 700 - GOSPODARKA MIESZKANIOWA</t>
  </si>
  <si>
    <t>ZGKiM</t>
  </si>
  <si>
    <t>Przebudowa budynków na ul.Niedziałkowskiego 12a i 12b w Policach</t>
  </si>
  <si>
    <t>Przebudowa budynków na ul.Bankowej 9 i 11 w Policach (projekt)</t>
  </si>
  <si>
    <t>Przebudowa byłego przedszkola na budynek mieszkalny                                           - ul.Zamenhofa w Policach</t>
  </si>
  <si>
    <t>DZIAŁ 710 - DZIAŁALNOŚĆ USŁUGOWA</t>
  </si>
  <si>
    <t>Wydz.DG</t>
  </si>
  <si>
    <t>Wykup gruntu</t>
  </si>
  <si>
    <t>DZIAŁ 750 - ADMINISTRACJA PUBLICZNA</t>
  </si>
  <si>
    <t>Klimatyzacja sali sesyjnej Rady Miejskiej</t>
  </si>
  <si>
    <t>Poprawa infrastruktury informatycznej Urzędu Gminy w Policach i wdrożenie systemu obiegu dokumentów</t>
  </si>
  <si>
    <t>Wydz.OR</t>
  </si>
  <si>
    <t>Komputeryzacja Urzędu Gminy</t>
  </si>
  <si>
    <t>DZIAŁ 754 - BEZPIECZEŃSTWO PUBLICZNE I OCHRONA PRZECIWPOŻAROWA</t>
  </si>
  <si>
    <t>Wydz.SO</t>
  </si>
  <si>
    <t>DZIAŁ 801 - OŚWIATA I WYCHOWANIE</t>
  </si>
  <si>
    <t>Wydz. TI</t>
  </si>
  <si>
    <t>DZIAŁ 852 - POMOC SPOŁECZNA</t>
  </si>
  <si>
    <t>OPS</t>
  </si>
  <si>
    <t>DZIAŁ 900 - GOSPODARKA KOMUNALNA I OCHRONA ŚRODOWISKA</t>
  </si>
  <si>
    <t xml:space="preserve">Transgraniczna ochrona zasobów wód podziemnych                                                        - Kanalizacja gminy Police                               </t>
  </si>
  <si>
    <t>ZOiSOK</t>
  </si>
  <si>
    <t>Planowane nakłady finansowe w 2005 roku</t>
  </si>
  <si>
    <t>6058         6059</t>
  </si>
  <si>
    <t>1A</t>
  </si>
  <si>
    <t>Wykonanie przyłączy wody do działek 371, 372, 373                                                                                    przy ul.Brzoskwiniowej w Policach</t>
  </si>
  <si>
    <t>Wykonanie przyłączy gazu do działek 372 i 373                                                                                                    przy ul.Brzoskwiniowej w Policach</t>
  </si>
  <si>
    <t>Wykonanie węzła cieplnego dla potrzeb c.o. w budynku OHP przy ul.Fabrycznej w Policach</t>
  </si>
  <si>
    <t>3C</t>
  </si>
  <si>
    <t>60014</t>
  </si>
  <si>
    <t>Poprawa bezpieczeństwa ruchu drogowego poprzez montaż barier ochronnych i znaków odblaskowych w ul.Pilsudskiego w Policach</t>
  </si>
  <si>
    <t>Sygnalizacja świetlna przejścia przez ul.Asfaltową przy skrzyżowaniu z ul.Cisową</t>
  </si>
  <si>
    <t>4A</t>
  </si>
  <si>
    <t>6058                6059</t>
  </si>
  <si>
    <t>Rozbudowa kompleksu turystycznego w Trzebieży</t>
  </si>
  <si>
    <t>Dotacja dla ZGKiM - Remonty kapitalne dachów budynków komunalnych</t>
  </si>
  <si>
    <t xml:space="preserve">Rozwój infrastruktury Polickiego Parku Przemysłowego na terenach restrukturyzowanych Z.Ch.Police S.A. - INFRAPARK Police SA </t>
  </si>
  <si>
    <t>Modernizacja centrali telefonicznej Urzędu Gminy</t>
  </si>
  <si>
    <t>15A</t>
  </si>
  <si>
    <t>6068                                6069</t>
  </si>
  <si>
    <t>Zakup sprzętu komputerowego na potrzeby Komendy Powiatowej Policji w Policach</t>
  </si>
  <si>
    <t>18A</t>
  </si>
  <si>
    <t>Częściowa modernizacja systemu grzewczego OSP w Policach</t>
  </si>
  <si>
    <t>6060</t>
  </si>
  <si>
    <t>Zakup motopompy dla OSP w Policach (rozliczenie końcowe)</t>
  </si>
  <si>
    <t>6210</t>
  </si>
  <si>
    <t>Dotacja dla SP 8 na zadanie: "Wymiana stolarki okiennej w Szkole Podstawowej Nr 8".</t>
  </si>
  <si>
    <t>SP 8</t>
  </si>
  <si>
    <t>Dotacja dla SP w Tanowie na zakup: kserokopiarki.</t>
  </si>
  <si>
    <t>SP Tanowo</t>
  </si>
  <si>
    <t>6050</t>
  </si>
  <si>
    <t>Przebudowa i modernizacja infrastruktury sportowo-rekreacyjnej przy Filii Szkoły Podstawowej nr 8 w Policach przy ul. Przyjaźni 33 (projekt)</t>
  </si>
  <si>
    <t>Przebudowa kompleksu boisk przy SP 6 w Policach-Jasienicy - wykonanie dokumentacji projektowej</t>
  </si>
  <si>
    <t>Dotacja dla PP1 na zadanie: "Wymiana pokrycia dachowego wraz z dociepleniem na bud. B w PP nr 1 w Policach".</t>
  </si>
  <si>
    <t>Wydz.OK.</t>
  </si>
  <si>
    <t>Dotacja dla PP1 na zakup: programów komputerowych.</t>
  </si>
  <si>
    <t>PP 1</t>
  </si>
  <si>
    <t>Gimnazjum 2</t>
  </si>
  <si>
    <t>Dotacja dla Gimnazjum nr3 na zakup: komputerów, programów komputerowych, centrali telefonicznej i kserokopiarki.</t>
  </si>
  <si>
    <t>Gimnazjum 3</t>
  </si>
  <si>
    <t>6300</t>
  </si>
  <si>
    <t>Pomoc finansowa dla Powiatu Polickiego - dofinansowanie projektu hali sportowej przy Zespole Szkół im. Ignacego Łukasiewicza w Policach</t>
  </si>
  <si>
    <t>Wydz.OK</t>
  </si>
  <si>
    <t>Docieplenie ścian zewnętrznych budynku Klubu Nauczyciela w Policach</t>
  </si>
  <si>
    <t>DZIAŁ 851 - OCHRONA ZDROWIA</t>
  </si>
  <si>
    <t>Wyposażenie w sprzęt sali porodowej na potrzeby szpitala w Policach</t>
  </si>
  <si>
    <t>Modernizacja instalacji c.o. w budynku Przychodni w Tanowie</t>
  </si>
  <si>
    <t>Przebudowa wejścia w budynku Przychodni w Tanowie</t>
  </si>
  <si>
    <t>Zakup defibrylatora na wyposażenie ambulansu "R" dla Stacji Pogotowia Ratunkowego w Policach</t>
  </si>
  <si>
    <t>35A</t>
  </si>
  <si>
    <t>Zakup i montaż klimatyzatorów do sali obsługi działu świadczeń rodzinnych w Ośrodku Pomocy Społecznej</t>
  </si>
  <si>
    <t>35B</t>
  </si>
  <si>
    <t>Zakupy inwestycyjne dla OPS w Policach</t>
  </si>
  <si>
    <t>Zainstalowanie baterii słonecznych w budynku Domu dla Samotnych Matek z Dziećmi MONAR-MARKOT w Policach</t>
  </si>
  <si>
    <t>Wymiana instalacji c.o. w siedzibie Stowarzyszenia Pomocy Rodzinie im.Św.Franciszka z Asyżu w Policach</t>
  </si>
  <si>
    <t>DZIAŁ 853 - OPIEKA SPOŁECZNA</t>
  </si>
  <si>
    <t>Wymiana stolarki okiennej i drzwiowej w budynku Żłobka Miejskiego w Policach</t>
  </si>
  <si>
    <t>6051              6052</t>
  </si>
  <si>
    <t>Dotacja dla Gimnazjum nr 2 na zadanie: "Modernizacja ogrzewania w Gimnazjum nr 2 w Policach".</t>
  </si>
  <si>
    <t>7.1. Realizacja inwestycji w 2005 roku - część tabelaryczna.</t>
  </si>
  <si>
    <t>RO nr 3</t>
  </si>
  <si>
    <t>Wykonanie ścieżki rowerowej do ul.Wiejskiej w Pilchowie</t>
  </si>
  <si>
    <t>Doposażenie systemu alarmowego Urzędu Gminy w Policach w tel. komórk. informujący o stanie systemu firmę ochrony mienia</t>
  </si>
  <si>
    <t xml:space="preserve">Uzbrojenie terenu przy ul. Piłsudskiego w Policach (nowe osiedle)                                             </t>
  </si>
  <si>
    <t xml:space="preserve">Uzbrojenie terenu przy ul. Zielonej w Pilchowie                                             </t>
  </si>
  <si>
    <t xml:space="preserve">Uzbrojenie terenu przy ul. Wiejskiej w Pilchowie                                             </t>
  </si>
  <si>
    <t>42A</t>
  </si>
  <si>
    <t>Kanalizacja sanitarna i deszczowa w ul.Warszewskiej w Pilchowie</t>
  </si>
  <si>
    <t>Dotacja dla ZOiSOK - Projekt i wykonanie modernizacji kwater składowania odpadów</t>
  </si>
  <si>
    <t>Partycypacja w budowie sieci wodociągowej w Policach (dz.462/1, dz.671/2), w Przęsocinie (dz.315), w Bartoszewie (dz.439/3-16).</t>
  </si>
  <si>
    <t xml:space="preserve">Partycypacja w budowie sieci wodociągowej w Węgorniku (dz. 9/23 i dz. 9/38)” </t>
  </si>
  <si>
    <t xml:space="preserve">Partycypacja w budowie sieci wodociągowej w Tanowie (dz.303/2, i dz.303/4)                                                                  </t>
  </si>
  <si>
    <t xml:space="preserve">Partycypacja w budowie sieci wodociągowej w Niekłończycy (dz.198/6)                                                                 </t>
  </si>
  <si>
    <t>Zwrot części nakładów na modernizację ogrzewania w budynkach</t>
  </si>
  <si>
    <t>Wydz.OŚ</t>
  </si>
  <si>
    <t>50A</t>
  </si>
  <si>
    <t>Oświetlenie ul. Piaskowej w Trzebieży</t>
  </si>
  <si>
    <t>Dodatkowe punkty oświetleniowe przy Domu Dziecka w Tanowie</t>
  </si>
  <si>
    <t>51A</t>
  </si>
  <si>
    <t>Dodatkowy punkt oświetleniowy przy ul.Leśnej w Pilchowie</t>
  </si>
  <si>
    <t xml:space="preserve">Oświetlenie skrzyżowania ul.Tanowskiej z ul.Rurową </t>
  </si>
  <si>
    <t>Oświetlenie wejścia do OSW nr 1 od strony ul.Roweckiego w Policach</t>
  </si>
  <si>
    <t>Dotacja dla ZOiSOK - Budowa boksów magazynowych na odpady opakowaniowe</t>
  </si>
  <si>
    <t xml:space="preserve">Rozbudowa cmentarza komunalnego w Policach - etap I (w tym 350.000 zł na wykup gruntu)                                                                       </t>
  </si>
  <si>
    <t>Wydz.TI/GG</t>
  </si>
  <si>
    <t>55A</t>
  </si>
  <si>
    <t>Wykonanie instalacji c.o. w biurze RO nr 3 przy ul.Piastów 2 w Policach (Jasienicy)</t>
  </si>
  <si>
    <t>55B</t>
  </si>
  <si>
    <t>Wykonanie instalacji gazu w budynku klubu RO nr 3 przy ul.Piastów 46a w Policach (Jasienicy)</t>
  </si>
  <si>
    <t>55D</t>
  </si>
  <si>
    <t>Zmiana ogrzewania z gazu płynnego na gaz ziemny w budynku świetlicy Sołectwa w Dębostrowie</t>
  </si>
  <si>
    <t xml:space="preserve">Docieplenie budynku świetlicy RO nr 1 przy ul. Nadbrzeżnej w Policach </t>
  </si>
  <si>
    <t>56A</t>
  </si>
  <si>
    <t>Zakup komputerów dla Rady Osiedla nr 4 (Dąbrówka)</t>
  </si>
  <si>
    <t>RO nr 4</t>
  </si>
  <si>
    <t>56B</t>
  </si>
  <si>
    <t>Dotacja dla MOK - Zakup kolorowej kserokopiarki</t>
  </si>
  <si>
    <t>56C</t>
  </si>
  <si>
    <t>Zakup patelni elektrycznej na potrzeby kuchni w klubie RO nr 3 przy ul.Piastów 46a w Policach (Jasienicy)</t>
  </si>
  <si>
    <t>Docieplenie budynku Biblioteki im.M.Curie-Skłodowskiej w Policach</t>
  </si>
  <si>
    <t>Modernizacja hali sportowej przy ul. Siedleckiej w Policach - projekt</t>
  </si>
  <si>
    <t>59A</t>
  </si>
  <si>
    <t xml:space="preserve">Wykonanie instalacji wraz z przyłączem c.o. w budynku socjalno-sportowym zajmowanym przez AKS Promień przy ul.Siedleckiej 1 w Policach </t>
  </si>
  <si>
    <t>59B</t>
  </si>
  <si>
    <t>Wykonanie boiska do siatkówki plażowej na terenie OSiR przy ul.Siedleckiej 1 w Policach</t>
  </si>
  <si>
    <t>59C</t>
  </si>
  <si>
    <t>Zakup kamer monitorujących kompleks rekreacyjno-sportowy przy ul.Piaskowej w Policach.</t>
  </si>
  <si>
    <t>Zakup kserokopiarki i sprzętu komputerowego</t>
  </si>
  <si>
    <t>Oświetlenie ul.Warszewskiej w Pilchowie</t>
  </si>
  <si>
    <t>Modernizacja Gminnego Targowiska w Policach przy ul.PCK</t>
  </si>
  <si>
    <t>DZIAŁ 921 - KULTURA I OCHRONA DZIEDZICTWA NARODOWEGO</t>
  </si>
  <si>
    <t>53A</t>
  </si>
  <si>
    <t>MOK</t>
  </si>
  <si>
    <t>Biblioteka</t>
  </si>
  <si>
    <t xml:space="preserve">DZIAŁ 926 - KULTURA FIZYCZNA I SPORT </t>
  </si>
  <si>
    <t>Kompleks Rekreacyjno-Sportowy przy ul.Piaskowej w Policach                                  etap II - budynek socjalno-usługowy wraz z zagospodarowaniem terenu</t>
  </si>
  <si>
    <t>OSiR</t>
  </si>
  <si>
    <t xml:space="preserve"> </t>
  </si>
  <si>
    <t>RAZEM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</si>
</sst>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</numFmts>
  <fonts count="21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8"/>
      <name val="Arial CE"/>
      <family val="2"/>
    </font>
    <font>
      <b/>
      <u val="single"/>
      <sz val="14"/>
      <color indexed="16"/>
      <name val="Arial CE"/>
      <family val="0"/>
    </font>
    <font>
      <b/>
      <u val="single"/>
      <sz val="14"/>
      <name val="Arial CE"/>
      <family val="0"/>
    </font>
    <font>
      <u val="single"/>
      <sz val="9"/>
      <name val="Arial CE"/>
      <family val="0"/>
    </font>
    <font>
      <b/>
      <sz val="10"/>
      <color indexed="10"/>
      <name val="Arial CE"/>
      <family val="2"/>
    </font>
    <font>
      <sz val="10"/>
      <color indexed="56"/>
      <name val="Arial CE"/>
      <family val="2"/>
    </font>
    <font>
      <sz val="10"/>
      <color indexed="10"/>
      <name val="Arial CE"/>
      <family val="2"/>
    </font>
    <font>
      <b/>
      <sz val="10"/>
      <color indexed="33"/>
      <name val="Arial CE"/>
      <family val="2"/>
    </font>
    <font>
      <sz val="10"/>
      <color indexed="39"/>
      <name val="Arial CE"/>
      <family val="2"/>
    </font>
    <font>
      <sz val="10"/>
      <color indexed="33"/>
      <name val="Arial CE"/>
      <family val="2"/>
    </font>
    <font>
      <b/>
      <sz val="10"/>
      <color indexed="5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4" fillId="0" borderId="3" xfId="0" applyFont="1" applyBorder="1" applyAlignment="1">
      <alignment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1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2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0" borderId="24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167" fontId="0" fillId="0" borderId="0" xfId="15" applyNumberFormat="1" applyAlignment="1">
      <alignment/>
    </xf>
    <xf numFmtId="167" fontId="4" fillId="0" borderId="0" xfId="15" applyNumberFormat="1" applyFont="1" applyAlignment="1">
      <alignment/>
    </xf>
    <xf numFmtId="167" fontId="1" fillId="0" borderId="0" xfId="15" applyNumberFormat="1" applyFont="1" applyAlignment="1">
      <alignment/>
    </xf>
    <xf numFmtId="167" fontId="4" fillId="0" borderId="0" xfId="15" applyNumberFormat="1" applyFont="1" applyAlignment="1">
      <alignment/>
    </xf>
    <xf numFmtId="0" fontId="14" fillId="0" borderId="0" xfId="0" applyFont="1" applyAlignment="1">
      <alignment horizontal="left"/>
    </xf>
    <xf numFmtId="1" fontId="4" fillId="2" borderId="6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/>
    </xf>
    <xf numFmtId="167" fontId="15" fillId="0" borderId="0" xfId="15" applyNumberFormat="1" applyFont="1" applyAlignment="1">
      <alignment/>
    </xf>
    <xf numFmtId="0" fontId="15" fillId="0" borderId="0" xfId="0" applyFont="1" applyAlignment="1">
      <alignment/>
    </xf>
    <xf numFmtId="1" fontId="4" fillId="2" borderId="3" xfId="0" applyNumberFormat="1" applyFont="1" applyFill="1" applyBorder="1" applyAlignment="1">
      <alignment horizontal="center" vertical="center" wrapText="1"/>
    </xf>
    <xf numFmtId="167" fontId="16" fillId="0" borderId="0" xfId="15" applyNumberFormat="1" applyFont="1" applyAlignment="1">
      <alignment/>
    </xf>
    <xf numFmtId="0" fontId="16" fillId="0" borderId="0" xfId="0" applyFont="1" applyAlignment="1">
      <alignment/>
    </xf>
    <xf numFmtId="1" fontId="4" fillId="2" borderId="12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167" fontId="1" fillId="2" borderId="0" xfId="15" applyNumberFormat="1" applyFont="1" applyFill="1" applyAlignment="1">
      <alignment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7" fontId="4" fillId="2" borderId="0" xfId="15" applyNumberFormat="1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167" fontId="14" fillId="2" borderId="0" xfId="15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  <xf numFmtId="4" fontId="4" fillId="0" borderId="30" xfId="0" applyNumberFormat="1" applyFont="1" applyBorder="1" applyAlignment="1">
      <alignment horizontal="center" vertical="center" wrapText="1"/>
    </xf>
    <xf numFmtId="167" fontId="1" fillId="2" borderId="0" xfId="15" applyNumberFormat="1" applyFont="1" applyFill="1" applyAlignment="1">
      <alignment/>
    </xf>
    <xf numFmtId="167" fontId="1" fillId="2" borderId="0" xfId="15" applyNumberFormat="1" applyFont="1" applyFill="1" applyAlignment="1">
      <alignment/>
    </xf>
    <xf numFmtId="167" fontId="4" fillId="2" borderId="0" xfId="15" applyNumberFormat="1" applyFont="1" applyFill="1" applyAlignment="1">
      <alignment/>
    </xf>
    <xf numFmtId="167" fontId="4" fillId="2" borderId="0" xfId="15" applyNumberFormat="1" applyFont="1" applyFill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1" fontId="4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167" fontId="15" fillId="2" borderId="0" xfId="15" applyNumberFormat="1" applyFont="1" applyFill="1" applyAlignment="1">
      <alignment/>
    </xf>
    <xf numFmtId="0" fontId="15" fillId="2" borderId="0" xfId="0" applyFont="1" applyFill="1" applyAlignment="1">
      <alignment/>
    </xf>
    <xf numFmtId="1" fontId="4" fillId="2" borderId="3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167" fontId="16" fillId="2" borderId="0" xfId="15" applyNumberFormat="1" applyFont="1" applyFill="1" applyAlignment="1">
      <alignment/>
    </xf>
    <xf numFmtId="0" fontId="16" fillId="2" borderId="0" xfId="0" applyFont="1" applyFill="1" applyAlignment="1">
      <alignment/>
    </xf>
    <xf numFmtId="0" fontId="4" fillId="3" borderId="11" xfId="0" applyFont="1" applyFill="1" applyBorder="1" applyAlignment="1">
      <alignment horizontal="center" vertical="center" wrapText="1"/>
    </xf>
    <xf numFmtId="1" fontId="4" fillId="0" borderId="32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/>
    </xf>
    <xf numFmtId="1" fontId="4" fillId="0" borderId="31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167" fontId="17" fillId="0" borderId="0" xfId="15" applyNumberFormat="1" applyFont="1" applyAlignment="1">
      <alignment/>
    </xf>
    <xf numFmtId="0" fontId="17" fillId="0" borderId="0" xfId="0" applyFont="1" applyAlignment="1">
      <alignment/>
    </xf>
    <xf numFmtId="167" fontId="18" fillId="0" borderId="0" xfId="15" applyNumberFormat="1" applyFont="1" applyAlignment="1">
      <alignment/>
    </xf>
    <xf numFmtId="0" fontId="18" fillId="0" borderId="0" xfId="0" applyFont="1" applyAlignment="1">
      <alignment/>
    </xf>
    <xf numFmtId="167" fontId="19" fillId="0" borderId="0" xfId="15" applyNumberFormat="1" applyFont="1" applyAlignment="1">
      <alignment/>
    </xf>
    <xf numFmtId="0" fontId="19" fillId="0" borderId="0" xfId="0" applyFont="1" applyAlignment="1">
      <alignment/>
    </xf>
    <xf numFmtId="1" fontId="4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167" fontId="14" fillId="0" borderId="0" xfId="15" applyNumberFormat="1" applyFont="1" applyAlignment="1">
      <alignment/>
    </xf>
    <xf numFmtId="0" fontId="14" fillId="0" borderId="0" xfId="0" applyFont="1" applyAlignment="1">
      <alignment/>
    </xf>
    <xf numFmtId="0" fontId="4" fillId="2" borderId="1" xfId="0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167" fontId="20" fillId="0" borderId="0" xfId="15" applyNumberFormat="1" applyFont="1" applyAlignment="1">
      <alignment/>
    </xf>
    <xf numFmtId="0" fontId="20" fillId="0" borderId="0" xfId="0" applyFont="1" applyAlignment="1">
      <alignment/>
    </xf>
    <xf numFmtId="167" fontId="20" fillId="2" borderId="0" xfId="15" applyNumberFormat="1" applyFont="1" applyFill="1" applyAlignment="1">
      <alignment vertical="center"/>
    </xf>
    <xf numFmtId="0" fontId="20" fillId="2" borderId="0" xfId="0" applyFont="1" applyFill="1" applyAlignment="1">
      <alignment vertical="center"/>
    </xf>
    <xf numFmtId="3" fontId="4" fillId="0" borderId="31" xfId="0" applyNumberFormat="1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/>
    </xf>
    <xf numFmtId="4" fontId="1" fillId="3" borderId="35" xfId="0" applyNumberFormat="1" applyFont="1" applyFill="1" applyBorder="1" applyAlignment="1">
      <alignment horizontal="center" vertical="center" wrapText="1"/>
    </xf>
    <xf numFmtId="167" fontId="6" fillId="0" borderId="0" xfId="15" applyNumberFormat="1" applyFont="1" applyBorder="1" applyAlignment="1">
      <alignment/>
    </xf>
    <xf numFmtId="0" fontId="4" fillId="3" borderId="1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43" fontId="4" fillId="0" borderId="0" xfId="15" applyNumberFormat="1" applyFont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1" fontId="4" fillId="2" borderId="3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4" fontId="4" fillId="0" borderId="40" xfId="0" applyNumberFormat="1" applyFont="1" applyBorder="1" applyAlignment="1">
      <alignment horizontal="center" vertical="center" wrapText="1"/>
    </xf>
    <xf numFmtId="167" fontId="1" fillId="0" borderId="0" xfId="15" applyNumberFormat="1" applyFont="1" applyAlignment="1">
      <alignment/>
    </xf>
    <xf numFmtId="167" fontId="1" fillId="2" borderId="0" xfId="15" applyNumberFormat="1" applyFont="1" applyFill="1" applyAlignment="1">
      <alignment vertical="center"/>
    </xf>
    <xf numFmtId="0" fontId="1" fillId="3" borderId="41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2" fontId="4" fillId="3" borderId="40" xfId="0" applyNumberFormat="1" applyFont="1" applyFill="1" applyBorder="1" applyAlignment="1">
      <alignment horizontal="center" vertical="center" wrapText="1"/>
    </xf>
    <xf numFmtId="2" fontId="4" fillId="2" borderId="4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4" fillId="3" borderId="3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" fontId="4" fillId="3" borderId="37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4" fontId="4" fillId="3" borderId="37" xfId="0" applyNumberFormat="1" applyFont="1" applyFill="1" applyBorder="1" applyAlignment="1">
      <alignment horizontal="center" vertical="center" wrapText="1"/>
    </xf>
    <xf numFmtId="4" fontId="4" fillId="2" borderId="1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6"/>
  <sheetViews>
    <sheetView showGridLines="0" tabSelected="1" view="pageBreakPreview" zoomScaleSheetLayoutView="100" workbookViewId="0" topLeftCell="B1">
      <selection activeCell="A1" sqref="A1:L1"/>
    </sheetView>
  </sheetViews>
  <sheetFormatPr defaultColWidth="9.00390625" defaultRowHeight="12"/>
  <cols>
    <col min="1" max="1" width="6.75390625" style="78" customWidth="1"/>
    <col min="2" max="2" width="7.25390625" style="79" customWidth="1"/>
    <col min="3" max="3" width="6.75390625" style="79" customWidth="1"/>
    <col min="4" max="4" width="61.875" style="0" customWidth="1"/>
    <col min="5" max="6" width="6.75390625" style="7" customWidth="1"/>
    <col min="7" max="7" width="13.75390625" style="7" customWidth="1"/>
    <col min="8" max="10" width="15.75390625" style="7" customWidth="1"/>
    <col min="11" max="11" width="23.75390625" style="80" customWidth="1"/>
    <col min="12" max="12" width="11.375" style="81" customWidth="1"/>
    <col min="13" max="13" width="32.25390625" style="0" bestFit="1" customWidth="1"/>
    <col min="14" max="14" width="16.00390625" style="0" bestFit="1" customWidth="1"/>
    <col min="15" max="15" width="12.25390625" style="0" bestFit="1" customWidth="1"/>
  </cols>
  <sheetData>
    <row r="1" spans="1:29" s="3" customFormat="1" ht="27.75" customHeight="1" thickBot="1">
      <c r="A1" s="188" t="s">
        <v>104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15" ht="24.75" customHeight="1">
      <c r="A2" s="191" t="s">
        <v>3</v>
      </c>
      <c r="B2" s="193" t="s">
        <v>4</v>
      </c>
      <c r="C2" s="195" t="s">
        <v>5</v>
      </c>
      <c r="D2" s="193" t="s">
        <v>6</v>
      </c>
      <c r="E2" s="198" t="s">
        <v>7</v>
      </c>
      <c r="F2" s="199"/>
      <c r="G2" s="193" t="s">
        <v>8</v>
      </c>
      <c r="H2" s="193" t="s">
        <v>47</v>
      </c>
      <c r="I2" s="193"/>
      <c r="J2" s="193"/>
      <c r="K2" s="201" t="s">
        <v>9</v>
      </c>
      <c r="L2" s="185" t="s">
        <v>10</v>
      </c>
      <c r="M2" s="2"/>
      <c r="N2" s="83"/>
      <c r="O2" s="82"/>
    </row>
    <row r="3" spans="1:15" ht="18" customHeight="1" thickBot="1">
      <c r="A3" s="192"/>
      <c r="B3" s="194"/>
      <c r="C3" s="196"/>
      <c r="D3" s="197"/>
      <c r="E3" s="11" t="s">
        <v>11</v>
      </c>
      <c r="F3" s="11" t="s">
        <v>12</v>
      </c>
      <c r="G3" s="200"/>
      <c r="H3" s="10" t="s">
        <v>13</v>
      </c>
      <c r="I3" s="10" t="s">
        <v>14</v>
      </c>
      <c r="J3" s="10" t="s">
        <v>163</v>
      </c>
      <c r="K3" s="202"/>
      <c r="L3" s="186"/>
      <c r="M3" s="2"/>
      <c r="N3" s="83"/>
      <c r="O3" s="82"/>
    </row>
    <row r="4" spans="1:16" s="13" customFormat="1" ht="19.5" customHeight="1">
      <c r="A4" s="183" t="s">
        <v>15</v>
      </c>
      <c r="B4" s="184"/>
      <c r="C4" s="184"/>
      <c r="D4" s="184"/>
      <c r="E4" s="184"/>
      <c r="F4" s="184"/>
      <c r="G4" s="184"/>
      <c r="H4" s="37">
        <f>SUM(H5:H10)</f>
        <v>2297317</v>
      </c>
      <c r="I4" s="37">
        <f>SUM(I5:I10)</f>
        <v>0</v>
      </c>
      <c r="J4" s="37">
        <f>SUM(J5:J10)</f>
        <v>2297317</v>
      </c>
      <c r="K4" s="37">
        <f>SUM(K5:K10)</f>
        <v>951307</v>
      </c>
      <c r="L4" s="38">
        <f>SUM(K4/J4*100)</f>
        <v>41.41</v>
      </c>
      <c r="N4" s="84"/>
      <c r="O4" s="85"/>
      <c r="P4" s="86"/>
    </row>
    <row r="5" spans="1:16" s="8" customFormat="1" ht="24.75" customHeight="1">
      <c r="A5" s="14">
        <v>1</v>
      </c>
      <c r="B5" s="15">
        <v>40002</v>
      </c>
      <c r="C5" s="87" t="s">
        <v>48</v>
      </c>
      <c r="D5" s="16" t="s">
        <v>16</v>
      </c>
      <c r="E5" s="17">
        <v>1996</v>
      </c>
      <c r="F5" s="17">
        <v>2006</v>
      </c>
      <c r="G5" s="18" t="s">
        <v>17</v>
      </c>
      <c r="H5" s="19">
        <v>2000000</v>
      </c>
      <c r="I5" s="19"/>
      <c r="J5" s="20">
        <f aca="true" t="shared" si="0" ref="J5:J10">SUM(H5:I5)</f>
        <v>2000000</v>
      </c>
      <c r="K5" s="21">
        <v>656165</v>
      </c>
      <c r="L5" s="88">
        <f>SUM(K5/J5*100)</f>
        <v>32.81</v>
      </c>
      <c r="M5" s="2"/>
      <c r="N5" s="83"/>
      <c r="O5" s="85"/>
      <c r="P5" s="89"/>
    </row>
    <row r="6" spans="1:16" s="8" customFormat="1" ht="24.75" customHeight="1">
      <c r="A6" s="50" t="s">
        <v>49</v>
      </c>
      <c r="B6" s="52">
        <v>40002</v>
      </c>
      <c r="C6" s="90">
        <v>6050</v>
      </c>
      <c r="D6" s="68" t="s">
        <v>50</v>
      </c>
      <c r="E6" s="53">
        <v>2005</v>
      </c>
      <c r="F6" s="53">
        <v>2005</v>
      </c>
      <c r="G6" s="54" t="s">
        <v>17</v>
      </c>
      <c r="H6" s="55">
        <v>21097</v>
      </c>
      <c r="I6" s="55"/>
      <c r="J6" s="29">
        <f t="shared" si="0"/>
        <v>21097</v>
      </c>
      <c r="K6" s="69">
        <v>21097</v>
      </c>
      <c r="L6" s="88">
        <f aca="true" t="shared" si="1" ref="L6:L69">SUM(K6/J6*100)</f>
        <v>100</v>
      </c>
      <c r="M6" s="2"/>
      <c r="N6" s="83"/>
      <c r="O6" s="85"/>
      <c r="P6" s="89"/>
    </row>
    <row r="7" spans="1:15" s="98" customFormat="1" ht="24.75" customHeight="1">
      <c r="A7" s="91">
        <v>2</v>
      </c>
      <c r="B7" s="26">
        <v>40002</v>
      </c>
      <c r="C7" s="92">
        <v>6050</v>
      </c>
      <c r="D7" s="93" t="s">
        <v>1</v>
      </c>
      <c r="E7" s="94">
        <v>2004</v>
      </c>
      <c r="F7" s="94">
        <v>2005</v>
      </c>
      <c r="G7" s="27" t="s">
        <v>17</v>
      </c>
      <c r="H7" s="95">
        <v>79080</v>
      </c>
      <c r="I7" s="95"/>
      <c r="J7" s="20">
        <f t="shared" si="0"/>
        <v>79080</v>
      </c>
      <c r="K7" s="96">
        <v>79080</v>
      </c>
      <c r="L7" s="88">
        <f>SUM(K7/J7*100)</f>
        <v>100</v>
      </c>
      <c r="M7" s="2"/>
      <c r="N7" s="83"/>
      <c r="O7" s="97"/>
    </row>
    <row r="8" spans="1:15" s="2" customFormat="1" ht="24.75" customHeight="1">
      <c r="A8" s="9">
        <v>3</v>
      </c>
      <c r="B8" s="22">
        <v>40002</v>
      </c>
      <c r="C8" s="99">
        <v>6050</v>
      </c>
      <c r="D8" s="23" t="s">
        <v>20</v>
      </c>
      <c r="E8" s="24">
        <v>2004</v>
      </c>
      <c r="F8" s="24">
        <v>2005</v>
      </c>
      <c r="G8" s="24" t="s">
        <v>17</v>
      </c>
      <c r="H8" s="25">
        <v>160000</v>
      </c>
      <c r="I8" s="25"/>
      <c r="J8" s="28">
        <f t="shared" si="0"/>
        <v>160000</v>
      </c>
      <c r="K8" s="30">
        <v>159689</v>
      </c>
      <c r="L8" s="88">
        <f t="shared" si="1"/>
        <v>99.81</v>
      </c>
      <c r="N8" s="83"/>
      <c r="O8" s="83"/>
    </row>
    <row r="9" spans="1:15" s="101" customFormat="1" ht="24.75" customHeight="1">
      <c r="A9" s="9" t="s">
        <v>18</v>
      </c>
      <c r="B9" s="22">
        <v>40004</v>
      </c>
      <c r="C9" s="99">
        <v>6050</v>
      </c>
      <c r="D9" s="23" t="s">
        <v>51</v>
      </c>
      <c r="E9" s="24">
        <v>2005</v>
      </c>
      <c r="F9" s="24">
        <v>2005</v>
      </c>
      <c r="G9" s="24" t="s">
        <v>17</v>
      </c>
      <c r="H9" s="25">
        <v>18140</v>
      </c>
      <c r="I9" s="25"/>
      <c r="J9" s="41">
        <f t="shared" si="0"/>
        <v>18140</v>
      </c>
      <c r="K9" s="30">
        <v>18139</v>
      </c>
      <c r="L9" s="88">
        <f>SUM(K9/J9*100)</f>
        <v>99.99</v>
      </c>
      <c r="M9" s="2"/>
      <c r="N9" s="83"/>
      <c r="O9" s="100"/>
    </row>
    <row r="10" spans="1:15" s="101" customFormat="1" ht="24.75" customHeight="1" thickBot="1">
      <c r="A10" s="31" t="s">
        <v>19</v>
      </c>
      <c r="B10" s="32">
        <v>40001</v>
      </c>
      <c r="C10" s="102">
        <v>6050</v>
      </c>
      <c r="D10" s="33" t="s">
        <v>52</v>
      </c>
      <c r="E10" s="34">
        <v>2005</v>
      </c>
      <c r="F10" s="34">
        <v>2005</v>
      </c>
      <c r="G10" s="34" t="s">
        <v>17</v>
      </c>
      <c r="H10" s="35">
        <v>19000</v>
      </c>
      <c r="I10" s="35"/>
      <c r="J10" s="48">
        <f t="shared" si="0"/>
        <v>19000</v>
      </c>
      <c r="K10" s="36">
        <v>17137</v>
      </c>
      <c r="L10" s="103">
        <f t="shared" si="1"/>
        <v>90.19</v>
      </c>
      <c r="M10" s="2"/>
      <c r="N10" s="83"/>
      <c r="O10" s="100"/>
    </row>
    <row r="11" spans="1:15" s="2" customFormat="1" ht="19.5" customHeight="1">
      <c r="A11" s="183" t="s">
        <v>21</v>
      </c>
      <c r="B11" s="187"/>
      <c r="C11" s="187"/>
      <c r="D11" s="187"/>
      <c r="E11" s="187"/>
      <c r="F11" s="187"/>
      <c r="G11" s="187"/>
      <c r="H11" s="37">
        <f>SUM(H12:H14)</f>
        <v>164735</v>
      </c>
      <c r="I11" s="37">
        <f>SUM(I12:I14)</f>
        <v>0</v>
      </c>
      <c r="J11" s="37">
        <f>SUM(J12:J14)</f>
        <v>164735</v>
      </c>
      <c r="K11" s="37">
        <f>SUM(K12:K14)</f>
        <v>164729</v>
      </c>
      <c r="L11" s="12">
        <f>SUM(K11/J11*100)</f>
        <v>100</v>
      </c>
      <c r="N11" s="83"/>
      <c r="O11" s="83"/>
    </row>
    <row r="12" spans="1:15" s="2" customFormat="1" ht="24.75" customHeight="1">
      <c r="A12" s="91" t="s">
        <v>53</v>
      </c>
      <c r="B12" s="104" t="s">
        <v>54</v>
      </c>
      <c r="C12" s="92">
        <v>6053</v>
      </c>
      <c r="D12" s="93" t="s">
        <v>55</v>
      </c>
      <c r="E12" s="94">
        <v>2005</v>
      </c>
      <c r="F12" s="94">
        <v>2005</v>
      </c>
      <c r="G12" s="24" t="s">
        <v>22</v>
      </c>
      <c r="H12" s="95">
        <v>120393</v>
      </c>
      <c r="I12" s="95"/>
      <c r="J12" s="28">
        <f>SUM(H12:I12)</f>
        <v>120393</v>
      </c>
      <c r="K12" s="96">
        <v>120392</v>
      </c>
      <c r="L12" s="88">
        <f t="shared" si="1"/>
        <v>100</v>
      </c>
      <c r="N12" s="83"/>
      <c r="O12" s="83"/>
    </row>
    <row r="13" spans="1:15" s="101" customFormat="1" ht="24.75" customHeight="1">
      <c r="A13" s="50">
        <v>4</v>
      </c>
      <c r="B13" s="105" t="s">
        <v>54</v>
      </c>
      <c r="C13" s="90">
        <v>6050</v>
      </c>
      <c r="D13" s="68" t="s">
        <v>56</v>
      </c>
      <c r="E13" s="53">
        <v>2005</v>
      </c>
      <c r="F13" s="53">
        <v>2006</v>
      </c>
      <c r="G13" s="53" t="s">
        <v>22</v>
      </c>
      <c r="H13" s="55">
        <v>15000</v>
      </c>
      <c r="I13" s="55"/>
      <c r="J13" s="29">
        <f>SUM(H13:I13)</f>
        <v>15000</v>
      </c>
      <c r="K13" s="69">
        <v>14995</v>
      </c>
      <c r="L13" s="88">
        <f>SUM(K13/J13*100)</f>
        <v>99.97</v>
      </c>
      <c r="M13" s="2"/>
      <c r="N13" s="83"/>
      <c r="O13" s="100"/>
    </row>
    <row r="14" spans="1:15" s="101" customFormat="1" ht="24.75" customHeight="1" thickBot="1">
      <c r="A14" s="50" t="s">
        <v>57</v>
      </c>
      <c r="B14" s="51">
        <v>60016</v>
      </c>
      <c r="C14" s="90">
        <v>6050</v>
      </c>
      <c r="D14" s="6" t="s">
        <v>106</v>
      </c>
      <c r="E14" s="53">
        <v>2005</v>
      </c>
      <c r="F14" s="53">
        <v>2005</v>
      </c>
      <c r="G14" s="54" t="s">
        <v>22</v>
      </c>
      <c r="H14" s="55">
        <v>29342</v>
      </c>
      <c r="I14" s="55"/>
      <c r="J14" s="29">
        <f>SUM(H14:I14)</f>
        <v>29342</v>
      </c>
      <c r="K14" s="56">
        <v>29342</v>
      </c>
      <c r="L14" s="88">
        <f t="shared" si="1"/>
        <v>100</v>
      </c>
      <c r="M14" s="2"/>
      <c r="N14" s="83"/>
      <c r="O14" s="100"/>
    </row>
    <row r="15" spans="1:15" s="2" customFormat="1" ht="19.5" customHeight="1">
      <c r="A15" s="183" t="s">
        <v>23</v>
      </c>
      <c r="B15" s="187"/>
      <c r="C15" s="187"/>
      <c r="D15" s="187"/>
      <c r="E15" s="187"/>
      <c r="F15" s="187"/>
      <c r="G15" s="187"/>
      <c r="H15" s="37">
        <f>SUM(H16:H16)</f>
        <v>615096</v>
      </c>
      <c r="I15" s="37">
        <f>SUM(I16:I16)</f>
        <v>0</v>
      </c>
      <c r="J15" s="37">
        <f>SUM(J16:J16)</f>
        <v>615096</v>
      </c>
      <c r="K15" s="37">
        <f>SUM(K16:K16)</f>
        <v>423019</v>
      </c>
      <c r="L15" s="38">
        <f>SUM(K15/J15*100)</f>
        <v>68.77</v>
      </c>
      <c r="N15" s="83"/>
      <c r="O15" s="83"/>
    </row>
    <row r="16" spans="1:16" s="101" customFormat="1" ht="24.75" customHeight="1" thickBot="1">
      <c r="A16" s="50">
        <v>6</v>
      </c>
      <c r="B16" s="51">
        <v>63003</v>
      </c>
      <c r="C16" s="99" t="s">
        <v>58</v>
      </c>
      <c r="D16" s="6" t="s">
        <v>59</v>
      </c>
      <c r="E16" s="53">
        <v>2000</v>
      </c>
      <c r="F16" s="53">
        <v>2006</v>
      </c>
      <c r="G16" s="54" t="s">
        <v>17</v>
      </c>
      <c r="H16" s="55">
        <v>615096</v>
      </c>
      <c r="I16" s="55"/>
      <c r="J16" s="29">
        <f>SUM(H16:I16)</f>
        <v>615096</v>
      </c>
      <c r="K16" s="56">
        <v>423019</v>
      </c>
      <c r="L16" s="103">
        <f t="shared" si="1"/>
        <v>68.77</v>
      </c>
      <c r="M16" s="2"/>
      <c r="N16" s="83"/>
      <c r="O16" s="85"/>
      <c r="P16" s="89"/>
    </row>
    <row r="17" spans="1:16" s="1" customFormat="1" ht="19.5" customHeight="1">
      <c r="A17" s="183" t="s">
        <v>25</v>
      </c>
      <c r="B17" s="184"/>
      <c r="C17" s="184"/>
      <c r="D17" s="184"/>
      <c r="E17" s="184"/>
      <c r="F17" s="184"/>
      <c r="G17" s="184"/>
      <c r="H17" s="37">
        <f>SUM(H18:H21)</f>
        <v>3203000</v>
      </c>
      <c r="I17" s="37">
        <f>SUM(I18:I21)</f>
        <v>0</v>
      </c>
      <c r="J17" s="37">
        <f>SUM(J18:J21)</f>
        <v>3203000</v>
      </c>
      <c r="K17" s="37">
        <f>SUM(K18:K21)</f>
        <v>3155939</v>
      </c>
      <c r="L17" s="12">
        <f>SUM(K17/J17*100)</f>
        <v>98.53</v>
      </c>
      <c r="N17" s="84"/>
      <c r="O17" s="85"/>
      <c r="P17" s="89"/>
    </row>
    <row r="18" spans="1:15" s="8" customFormat="1" ht="24.75" customHeight="1">
      <c r="A18" s="50">
        <v>7</v>
      </c>
      <c r="B18" s="51">
        <v>70001</v>
      </c>
      <c r="C18" s="90">
        <v>6210</v>
      </c>
      <c r="D18" s="6" t="s">
        <v>60</v>
      </c>
      <c r="E18" s="53">
        <v>2005</v>
      </c>
      <c r="F18" s="53">
        <v>2005</v>
      </c>
      <c r="G18" s="24" t="s">
        <v>26</v>
      </c>
      <c r="H18" s="55">
        <v>250000</v>
      </c>
      <c r="I18" s="55"/>
      <c r="J18" s="29">
        <f>SUM(H18:I18)</f>
        <v>250000</v>
      </c>
      <c r="K18" s="55">
        <v>249542</v>
      </c>
      <c r="L18" s="88">
        <f t="shared" si="1"/>
        <v>99.82</v>
      </c>
      <c r="M18" s="2"/>
      <c r="N18" s="83"/>
      <c r="O18" s="85"/>
    </row>
    <row r="19" spans="1:15" s="101" customFormat="1" ht="24.75" customHeight="1">
      <c r="A19" s="50">
        <v>8</v>
      </c>
      <c r="B19" s="51">
        <v>70095</v>
      </c>
      <c r="C19" s="90">
        <v>6050</v>
      </c>
      <c r="D19" s="6" t="s">
        <v>28</v>
      </c>
      <c r="E19" s="53">
        <v>2004</v>
      </c>
      <c r="F19" s="53">
        <v>2019</v>
      </c>
      <c r="G19" s="53" t="s">
        <v>17</v>
      </c>
      <c r="H19" s="55">
        <v>253000</v>
      </c>
      <c r="I19" s="55"/>
      <c r="J19" s="29">
        <f>SUM(H19:I19)</f>
        <v>253000</v>
      </c>
      <c r="K19" s="55">
        <v>206793</v>
      </c>
      <c r="L19" s="88">
        <f t="shared" si="1"/>
        <v>81.74</v>
      </c>
      <c r="M19" s="2"/>
      <c r="N19" s="83"/>
      <c r="O19" s="100"/>
    </row>
    <row r="20" spans="1:15" s="98" customFormat="1" ht="24.75" customHeight="1">
      <c r="A20" s="50">
        <v>9</v>
      </c>
      <c r="B20" s="51">
        <v>70095</v>
      </c>
      <c r="C20" s="90">
        <v>6050</v>
      </c>
      <c r="D20" s="6" t="s">
        <v>27</v>
      </c>
      <c r="E20" s="53">
        <v>2004</v>
      </c>
      <c r="F20" s="53">
        <v>2005</v>
      </c>
      <c r="G20" s="24" t="s">
        <v>17</v>
      </c>
      <c r="H20" s="55">
        <v>2195000</v>
      </c>
      <c r="I20" s="55"/>
      <c r="J20" s="29">
        <f>SUM(H20:I20)</f>
        <v>2195000</v>
      </c>
      <c r="K20" s="55">
        <v>2194905</v>
      </c>
      <c r="L20" s="88">
        <f t="shared" si="1"/>
        <v>100</v>
      </c>
      <c r="M20" s="2"/>
      <c r="N20" s="83"/>
      <c r="O20" s="97"/>
    </row>
    <row r="21" spans="1:15" s="8" customFormat="1" ht="24.75" customHeight="1" thickBot="1">
      <c r="A21" s="31">
        <v>10</v>
      </c>
      <c r="B21" s="46">
        <v>70095</v>
      </c>
      <c r="C21" s="102">
        <v>6050</v>
      </c>
      <c r="D21" s="58" t="s">
        <v>29</v>
      </c>
      <c r="E21" s="34">
        <v>2004</v>
      </c>
      <c r="F21" s="34">
        <v>2005</v>
      </c>
      <c r="G21" s="34" t="s">
        <v>17</v>
      </c>
      <c r="H21" s="35">
        <v>505000</v>
      </c>
      <c r="I21" s="35"/>
      <c r="J21" s="48">
        <f>SUM(H21:I21)</f>
        <v>505000</v>
      </c>
      <c r="K21" s="35">
        <v>504699</v>
      </c>
      <c r="L21" s="106">
        <f>SUM(K21/J21*100)</f>
        <v>99.94</v>
      </c>
      <c r="M21" s="2"/>
      <c r="N21" s="83"/>
      <c r="O21" s="85"/>
    </row>
    <row r="22" spans="1:15" s="39" customFormat="1" ht="19.5" customHeight="1">
      <c r="A22" s="183" t="s">
        <v>30</v>
      </c>
      <c r="B22" s="184"/>
      <c r="C22" s="184"/>
      <c r="D22" s="184"/>
      <c r="E22" s="184"/>
      <c r="F22" s="184"/>
      <c r="G22" s="184"/>
      <c r="H22" s="37">
        <f>SUM(H23:H25)</f>
        <v>680750</v>
      </c>
      <c r="I22" s="37">
        <f>SUM(I23:I25)</f>
        <v>0</v>
      </c>
      <c r="J22" s="37">
        <f>SUM(J23:J25)</f>
        <v>680750</v>
      </c>
      <c r="K22" s="37">
        <f>SUM(K23:K25)</f>
        <v>522068</v>
      </c>
      <c r="L22" s="38">
        <f>SUM(K22/J22*100)</f>
        <v>76.69</v>
      </c>
      <c r="N22" s="107"/>
      <c r="O22" s="107"/>
    </row>
    <row r="23" spans="1:15" s="39" customFormat="1" ht="24.75" customHeight="1">
      <c r="A23" s="62">
        <v>11</v>
      </c>
      <c r="B23" s="53">
        <v>71095</v>
      </c>
      <c r="C23" s="108">
        <v>6010</v>
      </c>
      <c r="D23" s="6" t="s">
        <v>61</v>
      </c>
      <c r="E23" s="53">
        <v>2004</v>
      </c>
      <c r="F23" s="53">
        <v>2005</v>
      </c>
      <c r="G23" s="53" t="s">
        <v>31</v>
      </c>
      <c r="H23" s="63">
        <v>467950</v>
      </c>
      <c r="I23" s="63"/>
      <c r="J23" s="29">
        <f>SUM(H23:I23)</f>
        <v>467950</v>
      </c>
      <c r="K23" s="63">
        <v>467950</v>
      </c>
      <c r="L23" s="88">
        <f t="shared" si="1"/>
        <v>100</v>
      </c>
      <c r="M23" s="109"/>
      <c r="N23" s="110"/>
      <c r="O23" s="107"/>
    </row>
    <row r="24" spans="1:15" s="116" customFormat="1" ht="24.75" customHeight="1">
      <c r="A24" s="111">
        <v>12</v>
      </c>
      <c r="B24" s="24">
        <v>71095</v>
      </c>
      <c r="C24" s="112">
        <v>6010</v>
      </c>
      <c r="D24" s="40" t="s">
        <v>0</v>
      </c>
      <c r="E24" s="24">
        <v>2005</v>
      </c>
      <c r="F24" s="24">
        <v>2008</v>
      </c>
      <c r="G24" s="43" t="s">
        <v>31</v>
      </c>
      <c r="H24" s="113">
        <v>22800</v>
      </c>
      <c r="I24" s="113"/>
      <c r="J24" s="41">
        <f>SUM(H24:I24)</f>
        <v>22800</v>
      </c>
      <c r="K24" s="114">
        <v>22800</v>
      </c>
      <c r="L24" s="88">
        <f>SUM(K24/J24*100)</f>
        <v>100</v>
      </c>
      <c r="M24" s="39"/>
      <c r="N24" s="107"/>
      <c r="O24" s="115"/>
    </row>
    <row r="25" spans="1:15" s="44" customFormat="1" ht="24.75" customHeight="1" thickBot="1">
      <c r="A25" s="31">
        <v>13</v>
      </c>
      <c r="B25" s="46">
        <v>71095</v>
      </c>
      <c r="C25" s="102">
        <v>6060</v>
      </c>
      <c r="D25" s="58" t="s">
        <v>32</v>
      </c>
      <c r="E25" s="34">
        <v>2005</v>
      </c>
      <c r="F25" s="34">
        <v>2005</v>
      </c>
      <c r="G25" s="47" t="s">
        <v>24</v>
      </c>
      <c r="H25" s="35">
        <v>190000</v>
      </c>
      <c r="I25" s="35"/>
      <c r="J25" s="48">
        <f>SUM(H25:I25)</f>
        <v>190000</v>
      </c>
      <c r="K25" s="49">
        <v>31318</v>
      </c>
      <c r="L25" s="117">
        <f t="shared" si="1"/>
        <v>16.48</v>
      </c>
      <c r="M25" s="45"/>
      <c r="N25" s="118"/>
      <c r="O25" s="119"/>
    </row>
    <row r="26" spans="1:15" s="45" customFormat="1" ht="19.5" customHeight="1">
      <c r="A26" s="183" t="s">
        <v>33</v>
      </c>
      <c r="B26" s="184"/>
      <c r="C26" s="184"/>
      <c r="D26" s="184"/>
      <c r="E26" s="184"/>
      <c r="F26" s="184"/>
      <c r="G26" s="184"/>
      <c r="H26" s="37">
        <f>SUM(H27:H31)</f>
        <v>354955</v>
      </c>
      <c r="I26" s="37">
        <f>SUM(I27:I31)</f>
        <v>0</v>
      </c>
      <c r="J26" s="37">
        <f>SUM(J27:J31)</f>
        <v>354955</v>
      </c>
      <c r="K26" s="37">
        <f>SUM(K27:K31)</f>
        <v>340078</v>
      </c>
      <c r="L26" s="12">
        <f>SUM(K26/J26*100)</f>
        <v>95.81</v>
      </c>
      <c r="N26" s="118"/>
      <c r="O26" s="118"/>
    </row>
    <row r="27" spans="1:15" s="122" customFormat="1" ht="24.75" customHeight="1">
      <c r="A27" s="9">
        <v>14</v>
      </c>
      <c r="B27" s="11">
        <v>75022</v>
      </c>
      <c r="C27" s="99">
        <v>6050</v>
      </c>
      <c r="D27" s="40" t="s">
        <v>34</v>
      </c>
      <c r="E27" s="24">
        <v>2004</v>
      </c>
      <c r="F27" s="24">
        <v>2005</v>
      </c>
      <c r="G27" s="43" t="s">
        <v>17</v>
      </c>
      <c r="H27" s="25">
        <v>54000</v>
      </c>
      <c r="I27" s="25"/>
      <c r="J27" s="41">
        <f>SUM(H27:I27)</f>
        <v>54000</v>
      </c>
      <c r="K27" s="42">
        <v>53447</v>
      </c>
      <c r="L27" s="88">
        <f>SUM(K27/J27*100)</f>
        <v>98.98</v>
      </c>
      <c r="M27" s="59"/>
      <c r="N27" s="120"/>
      <c r="O27" s="121"/>
    </row>
    <row r="28" spans="1:15" s="122" customFormat="1" ht="24.75" customHeight="1">
      <c r="A28" s="9">
        <v>15</v>
      </c>
      <c r="B28" s="11">
        <v>75023</v>
      </c>
      <c r="C28" s="99">
        <v>6050</v>
      </c>
      <c r="D28" s="40" t="s">
        <v>62</v>
      </c>
      <c r="E28" s="24">
        <v>2005</v>
      </c>
      <c r="F28" s="24">
        <v>2005</v>
      </c>
      <c r="G28" s="43" t="s">
        <v>36</v>
      </c>
      <c r="H28" s="25">
        <v>5754</v>
      </c>
      <c r="I28" s="25"/>
      <c r="J28" s="41">
        <f>SUM(H28:I28)</f>
        <v>5754</v>
      </c>
      <c r="K28" s="42">
        <v>0</v>
      </c>
      <c r="L28" s="88">
        <f t="shared" si="1"/>
        <v>0</v>
      </c>
      <c r="M28" s="59"/>
      <c r="N28" s="120"/>
      <c r="O28" s="121"/>
    </row>
    <row r="29" spans="1:14" s="122" customFormat="1" ht="24.75" customHeight="1">
      <c r="A29" s="9" t="s">
        <v>63</v>
      </c>
      <c r="B29" s="11">
        <v>75023</v>
      </c>
      <c r="C29" s="99">
        <v>6050</v>
      </c>
      <c r="D29" s="40" t="s">
        <v>107</v>
      </c>
      <c r="E29" s="24">
        <v>2005</v>
      </c>
      <c r="F29" s="24">
        <v>2005</v>
      </c>
      <c r="G29" s="43" t="s">
        <v>36</v>
      </c>
      <c r="H29" s="25">
        <v>1246</v>
      </c>
      <c r="I29" s="25"/>
      <c r="J29" s="41">
        <f>SUM(H29:I29)</f>
        <v>1246</v>
      </c>
      <c r="K29" s="42">
        <v>1246</v>
      </c>
      <c r="L29" s="88">
        <f t="shared" si="1"/>
        <v>100</v>
      </c>
      <c r="M29" s="59"/>
      <c r="N29" s="123"/>
    </row>
    <row r="30" spans="1:16" s="122" customFormat="1" ht="24.75" customHeight="1">
      <c r="A30" s="65">
        <v>16</v>
      </c>
      <c r="B30" s="66">
        <v>75023</v>
      </c>
      <c r="C30" s="124">
        <v>6060</v>
      </c>
      <c r="D30" s="40" t="s">
        <v>37</v>
      </c>
      <c r="E30" s="24">
        <v>2005</v>
      </c>
      <c r="F30" s="24">
        <v>2005</v>
      </c>
      <c r="G30" s="43" t="s">
        <v>36</v>
      </c>
      <c r="H30" s="25">
        <v>180626</v>
      </c>
      <c r="I30" s="25"/>
      <c r="J30" s="41">
        <f>SUM(H30:I30)</f>
        <v>180626</v>
      </c>
      <c r="K30" s="42">
        <v>172057</v>
      </c>
      <c r="L30" s="88">
        <f t="shared" si="1"/>
        <v>95.26</v>
      </c>
      <c r="M30" s="59"/>
      <c r="N30" s="120"/>
      <c r="O30" s="121"/>
      <c r="P30" s="125"/>
    </row>
    <row r="31" spans="1:16" s="122" customFormat="1" ht="24.75" customHeight="1" thickBot="1">
      <c r="A31" s="60">
        <v>17</v>
      </c>
      <c r="B31" s="61">
        <v>75023</v>
      </c>
      <c r="C31" s="102" t="s">
        <v>64</v>
      </c>
      <c r="D31" s="58" t="s">
        <v>35</v>
      </c>
      <c r="E31" s="34">
        <v>2004</v>
      </c>
      <c r="F31" s="34">
        <v>2005</v>
      </c>
      <c r="G31" s="34" t="s">
        <v>36</v>
      </c>
      <c r="H31" s="35">
        <v>113329</v>
      </c>
      <c r="I31" s="35"/>
      <c r="J31" s="48">
        <f>SUM(H31:I31)</f>
        <v>113329</v>
      </c>
      <c r="K31" s="35">
        <v>113328</v>
      </c>
      <c r="L31" s="117">
        <f t="shared" si="1"/>
        <v>100</v>
      </c>
      <c r="M31" s="59"/>
      <c r="N31" s="119"/>
      <c r="O31" s="121"/>
      <c r="P31" s="125"/>
    </row>
    <row r="32" spans="1:15" s="122" customFormat="1" ht="19.5" customHeight="1">
      <c r="A32" s="183" t="s">
        <v>38</v>
      </c>
      <c r="B32" s="184"/>
      <c r="C32" s="184"/>
      <c r="D32" s="184"/>
      <c r="E32" s="184"/>
      <c r="F32" s="184"/>
      <c r="G32" s="184"/>
      <c r="H32" s="37">
        <f>SUM(H33:H35)</f>
        <v>28350</v>
      </c>
      <c r="I32" s="37">
        <f>SUM(I33:I35)</f>
        <v>0</v>
      </c>
      <c r="J32" s="37">
        <f>SUM(J33:J35)</f>
        <v>28350</v>
      </c>
      <c r="K32" s="37">
        <f>SUM(K33:K35)</f>
        <v>28217</v>
      </c>
      <c r="L32" s="38">
        <f>SUM(K32/J32*100)</f>
        <v>99.53</v>
      </c>
      <c r="M32" s="59"/>
      <c r="N32" s="120"/>
      <c r="O32" s="121"/>
    </row>
    <row r="33" spans="1:15" s="127" customFormat="1" ht="24.75" customHeight="1">
      <c r="A33" s="9">
        <v>18</v>
      </c>
      <c r="B33" s="11">
        <v>75404</v>
      </c>
      <c r="C33" s="99">
        <v>6060</v>
      </c>
      <c r="D33" s="40" t="s">
        <v>65</v>
      </c>
      <c r="E33" s="24">
        <v>2005</v>
      </c>
      <c r="F33" s="24">
        <v>2005</v>
      </c>
      <c r="G33" s="43" t="s">
        <v>39</v>
      </c>
      <c r="H33" s="25">
        <v>3886</v>
      </c>
      <c r="I33" s="25"/>
      <c r="J33" s="41">
        <f>SUM(H33:I33)</f>
        <v>3886</v>
      </c>
      <c r="K33" s="42">
        <v>3757</v>
      </c>
      <c r="L33" s="88">
        <f t="shared" si="1"/>
        <v>96.68</v>
      </c>
      <c r="M33" s="59"/>
      <c r="N33" s="120"/>
      <c r="O33" s="126"/>
    </row>
    <row r="34" spans="1:15" s="131" customFormat="1" ht="24.75" customHeight="1">
      <c r="A34" s="9" t="s">
        <v>66</v>
      </c>
      <c r="B34" s="11">
        <v>75412</v>
      </c>
      <c r="C34" s="128">
        <v>6050</v>
      </c>
      <c r="D34" s="129" t="s">
        <v>67</v>
      </c>
      <c r="E34" s="24">
        <v>2005</v>
      </c>
      <c r="F34" s="24">
        <v>2005</v>
      </c>
      <c r="G34" s="43" t="s">
        <v>39</v>
      </c>
      <c r="H34" s="25">
        <v>22000</v>
      </c>
      <c r="I34" s="25"/>
      <c r="J34" s="41">
        <f>SUM(H34:I34)</f>
        <v>22000</v>
      </c>
      <c r="K34" s="42">
        <v>21996</v>
      </c>
      <c r="L34" s="88">
        <f t="shared" si="1"/>
        <v>99.98</v>
      </c>
      <c r="M34" s="59"/>
      <c r="N34" s="120"/>
      <c r="O34" s="130"/>
    </row>
    <row r="35" spans="1:15" s="127" customFormat="1" ht="24.75" customHeight="1" thickBot="1">
      <c r="A35" s="132">
        <v>19</v>
      </c>
      <c r="B35" s="34">
        <v>75412</v>
      </c>
      <c r="C35" s="133" t="s">
        <v>68</v>
      </c>
      <c r="D35" s="134" t="s">
        <v>69</v>
      </c>
      <c r="E35" s="34">
        <v>2005</v>
      </c>
      <c r="F35" s="34">
        <v>2005</v>
      </c>
      <c r="G35" s="34" t="s">
        <v>39</v>
      </c>
      <c r="H35" s="135">
        <v>2464</v>
      </c>
      <c r="I35" s="135"/>
      <c r="J35" s="48">
        <f>SUM(H35:I35)</f>
        <v>2464</v>
      </c>
      <c r="K35" s="135">
        <v>2464</v>
      </c>
      <c r="L35" s="117">
        <f>SUM(K35/J35*100)</f>
        <v>100</v>
      </c>
      <c r="M35" s="59"/>
      <c r="N35" s="120"/>
      <c r="O35" s="126"/>
    </row>
    <row r="36" spans="1:15" s="1" customFormat="1" ht="19.5" customHeight="1">
      <c r="A36" s="183" t="s">
        <v>40</v>
      </c>
      <c r="B36" s="184"/>
      <c r="C36" s="184"/>
      <c r="D36" s="184"/>
      <c r="E36" s="184"/>
      <c r="F36" s="184"/>
      <c r="G36" s="184"/>
      <c r="H36" s="37">
        <f>SUM(H37:H46)</f>
        <v>645300</v>
      </c>
      <c r="I36" s="37">
        <f>SUM(I37:I46)</f>
        <v>0</v>
      </c>
      <c r="J36" s="37">
        <f>SUM(J37:J46)</f>
        <v>645300</v>
      </c>
      <c r="K36" s="37">
        <f>SUM(K37:K46)</f>
        <v>611223</v>
      </c>
      <c r="L36" s="38">
        <f>SUM(K36/J36*100)</f>
        <v>94.72</v>
      </c>
      <c r="N36" s="84"/>
      <c r="O36" s="84"/>
    </row>
    <row r="37" spans="1:15" s="98" customFormat="1" ht="24.75" customHeight="1">
      <c r="A37" s="62">
        <v>21</v>
      </c>
      <c r="B37" s="53">
        <v>80101</v>
      </c>
      <c r="C37" s="136" t="s">
        <v>70</v>
      </c>
      <c r="D37" s="137" t="s">
        <v>71</v>
      </c>
      <c r="E37" s="53">
        <v>2005</v>
      </c>
      <c r="F37" s="53">
        <v>2005</v>
      </c>
      <c r="G37" s="53" t="s">
        <v>72</v>
      </c>
      <c r="H37" s="63">
        <v>100000</v>
      </c>
      <c r="I37" s="63"/>
      <c r="J37" s="41">
        <f>SUM(H37:I37)</f>
        <v>100000</v>
      </c>
      <c r="K37" s="63">
        <v>95237</v>
      </c>
      <c r="L37" s="88">
        <f t="shared" si="1"/>
        <v>95.24</v>
      </c>
      <c r="M37" s="2"/>
      <c r="N37" s="83"/>
      <c r="O37" s="97"/>
    </row>
    <row r="38" spans="1:15" s="98" customFormat="1" ht="24.75" customHeight="1">
      <c r="A38" s="62">
        <v>23</v>
      </c>
      <c r="B38" s="24">
        <v>80101</v>
      </c>
      <c r="C38" s="136" t="s">
        <v>70</v>
      </c>
      <c r="D38" s="137" t="s">
        <v>73</v>
      </c>
      <c r="E38" s="53">
        <v>2005</v>
      </c>
      <c r="F38" s="53">
        <v>2005</v>
      </c>
      <c r="G38" s="53" t="s">
        <v>74</v>
      </c>
      <c r="H38" s="63">
        <v>6000</v>
      </c>
      <c r="I38" s="63"/>
      <c r="J38" s="41">
        <f>SUM(H38:I38)</f>
        <v>6000</v>
      </c>
      <c r="K38" s="63">
        <v>6000</v>
      </c>
      <c r="L38" s="88">
        <f t="shared" si="1"/>
        <v>100</v>
      </c>
      <c r="M38" s="2"/>
      <c r="N38" s="83"/>
      <c r="O38" s="97"/>
    </row>
    <row r="39" spans="1:15" s="101" customFormat="1" ht="24.75" customHeight="1">
      <c r="A39" s="62">
        <v>24</v>
      </c>
      <c r="B39" s="24">
        <v>80101</v>
      </c>
      <c r="C39" s="136" t="s">
        <v>75</v>
      </c>
      <c r="D39" s="137" t="s">
        <v>76</v>
      </c>
      <c r="E39" s="53">
        <v>2005</v>
      </c>
      <c r="F39" s="53">
        <v>2006</v>
      </c>
      <c r="G39" s="53" t="s">
        <v>17</v>
      </c>
      <c r="H39" s="63">
        <v>15000</v>
      </c>
      <c r="I39" s="63"/>
      <c r="J39" s="41">
        <f>SUM(H39:I39)</f>
        <v>15000</v>
      </c>
      <c r="K39" s="63">
        <v>10000</v>
      </c>
      <c r="L39" s="88">
        <f>SUM(K39/J39*100)</f>
        <v>66.67</v>
      </c>
      <c r="M39" s="2"/>
      <c r="N39" s="181"/>
      <c r="O39" s="100"/>
    </row>
    <row r="40" spans="1:15" s="101" customFormat="1" ht="24.75" customHeight="1">
      <c r="A40" s="62">
        <v>25</v>
      </c>
      <c r="B40" s="53">
        <v>80101</v>
      </c>
      <c r="C40" s="136" t="s">
        <v>75</v>
      </c>
      <c r="D40" s="137" t="s">
        <v>77</v>
      </c>
      <c r="E40" s="53">
        <v>2005</v>
      </c>
      <c r="F40" s="53">
        <v>2006</v>
      </c>
      <c r="G40" s="53" t="s">
        <v>17</v>
      </c>
      <c r="H40" s="63">
        <v>30000</v>
      </c>
      <c r="I40" s="63"/>
      <c r="J40" s="29">
        <f>SUM(H40:I40)</f>
        <v>30000</v>
      </c>
      <c r="K40" s="63">
        <v>29585</v>
      </c>
      <c r="L40" s="88">
        <f t="shared" si="1"/>
        <v>98.62</v>
      </c>
      <c r="M40" s="2"/>
      <c r="N40" s="83"/>
      <c r="O40" s="100"/>
    </row>
    <row r="41" spans="1:15" s="98" customFormat="1" ht="24.75" customHeight="1">
      <c r="A41" s="62">
        <v>26</v>
      </c>
      <c r="B41" s="53">
        <v>80104</v>
      </c>
      <c r="C41" s="136" t="s">
        <v>70</v>
      </c>
      <c r="D41" s="138" t="s">
        <v>78</v>
      </c>
      <c r="E41" s="53">
        <v>2005</v>
      </c>
      <c r="F41" s="53">
        <v>2005</v>
      </c>
      <c r="G41" s="53" t="s">
        <v>79</v>
      </c>
      <c r="H41" s="63">
        <v>50000</v>
      </c>
      <c r="I41" s="63"/>
      <c r="J41" s="29">
        <f>SUM(H41:I41)</f>
        <v>50000</v>
      </c>
      <c r="K41" s="63">
        <v>49225</v>
      </c>
      <c r="L41" s="88">
        <f t="shared" si="1"/>
        <v>98.45</v>
      </c>
      <c r="M41" s="2"/>
      <c r="N41" s="83"/>
      <c r="O41" s="97"/>
    </row>
    <row r="42" spans="1:15" s="98" customFormat="1" ht="24.75" customHeight="1">
      <c r="A42" s="62">
        <v>27</v>
      </c>
      <c r="B42" s="24">
        <v>80104</v>
      </c>
      <c r="C42" s="136" t="s">
        <v>70</v>
      </c>
      <c r="D42" s="138" t="s">
        <v>80</v>
      </c>
      <c r="E42" s="53">
        <v>2005</v>
      </c>
      <c r="F42" s="53">
        <v>2005</v>
      </c>
      <c r="G42" s="53" t="s">
        <v>81</v>
      </c>
      <c r="H42" s="63">
        <v>2300</v>
      </c>
      <c r="I42" s="63"/>
      <c r="J42" s="41">
        <v>2300</v>
      </c>
      <c r="K42" s="63">
        <v>2300</v>
      </c>
      <c r="L42" s="88">
        <f t="shared" si="1"/>
        <v>100</v>
      </c>
      <c r="M42" s="2"/>
      <c r="N42" s="83"/>
      <c r="O42" s="97"/>
    </row>
    <row r="43" spans="1:15" s="98" customFormat="1" ht="24.75" customHeight="1">
      <c r="A43" s="62">
        <v>28</v>
      </c>
      <c r="B43" s="53">
        <v>80110</v>
      </c>
      <c r="C43" s="136" t="s">
        <v>70</v>
      </c>
      <c r="D43" s="137" t="s">
        <v>103</v>
      </c>
      <c r="E43" s="53">
        <v>2005</v>
      </c>
      <c r="F43" s="53">
        <v>2005</v>
      </c>
      <c r="G43" s="53" t="s">
        <v>82</v>
      </c>
      <c r="H43" s="63">
        <v>250000</v>
      </c>
      <c r="I43" s="63" t="s">
        <v>162</v>
      </c>
      <c r="J43" s="41">
        <f>SUM(H43:I43)</f>
        <v>250000</v>
      </c>
      <c r="K43" s="63">
        <v>229608</v>
      </c>
      <c r="L43" s="88">
        <f t="shared" si="1"/>
        <v>91.84</v>
      </c>
      <c r="M43" s="2"/>
      <c r="N43" s="83"/>
      <c r="O43" s="97"/>
    </row>
    <row r="44" spans="1:15" s="98" customFormat="1" ht="24.75" customHeight="1">
      <c r="A44" s="111">
        <v>29</v>
      </c>
      <c r="B44" s="24">
        <v>80110</v>
      </c>
      <c r="C44" s="139" t="s">
        <v>70</v>
      </c>
      <c r="D44" s="140" t="s">
        <v>83</v>
      </c>
      <c r="E44" s="24">
        <v>2005</v>
      </c>
      <c r="F44" s="24">
        <v>2005</v>
      </c>
      <c r="G44" s="24" t="s">
        <v>84</v>
      </c>
      <c r="H44" s="113">
        <v>23000</v>
      </c>
      <c r="I44" s="113"/>
      <c r="J44" s="41">
        <v>23000</v>
      </c>
      <c r="K44" s="113">
        <v>22764</v>
      </c>
      <c r="L44" s="88">
        <f t="shared" si="1"/>
        <v>98.97</v>
      </c>
      <c r="M44" s="2"/>
      <c r="N44" s="83"/>
      <c r="O44" s="97"/>
    </row>
    <row r="45" spans="1:15" s="98" customFormat="1" ht="24.75" customHeight="1">
      <c r="A45" s="111">
        <v>30</v>
      </c>
      <c r="B45" s="24">
        <v>80120</v>
      </c>
      <c r="C45" s="112" t="s">
        <v>85</v>
      </c>
      <c r="D45" s="141" t="s">
        <v>86</v>
      </c>
      <c r="E45" s="24">
        <v>2005</v>
      </c>
      <c r="F45" s="24">
        <v>2005</v>
      </c>
      <c r="G45" s="24" t="s">
        <v>87</v>
      </c>
      <c r="H45" s="25">
        <v>60000</v>
      </c>
      <c r="I45" s="25"/>
      <c r="J45" s="41">
        <f>SUM(H45:I45)</f>
        <v>60000</v>
      </c>
      <c r="K45" s="25">
        <v>60000</v>
      </c>
      <c r="L45" s="88">
        <f t="shared" si="1"/>
        <v>100</v>
      </c>
      <c r="M45" s="8"/>
      <c r="N45" s="85"/>
      <c r="O45" s="97"/>
    </row>
    <row r="46" spans="1:15" s="2" customFormat="1" ht="24.75" customHeight="1" thickBot="1">
      <c r="A46" s="132">
        <v>31</v>
      </c>
      <c r="B46" s="34">
        <v>80195</v>
      </c>
      <c r="C46" s="133" t="s">
        <v>75</v>
      </c>
      <c r="D46" s="134" t="s">
        <v>88</v>
      </c>
      <c r="E46" s="34">
        <v>2005</v>
      </c>
      <c r="F46" s="34">
        <v>2005</v>
      </c>
      <c r="G46" s="34" t="s">
        <v>17</v>
      </c>
      <c r="H46" s="135">
        <v>109000</v>
      </c>
      <c r="I46" s="135"/>
      <c r="J46" s="48">
        <f>SUM(H46:I46)</f>
        <v>109000</v>
      </c>
      <c r="K46" s="135">
        <v>106504</v>
      </c>
      <c r="L46" s="106">
        <f t="shared" si="1"/>
        <v>97.71</v>
      </c>
      <c r="M46" s="8"/>
      <c r="N46" s="85"/>
      <c r="O46" s="83"/>
    </row>
    <row r="47" spans="1:15" s="1" customFormat="1" ht="19.5" customHeight="1">
      <c r="A47" s="183" t="s">
        <v>89</v>
      </c>
      <c r="B47" s="184"/>
      <c r="C47" s="184"/>
      <c r="D47" s="184"/>
      <c r="E47" s="184"/>
      <c r="F47" s="184"/>
      <c r="G47" s="184"/>
      <c r="H47" s="37">
        <f>SUM(H48:H51)</f>
        <v>163416</v>
      </c>
      <c r="I47" s="37">
        <f>SUM(I48:I51)</f>
        <v>0</v>
      </c>
      <c r="J47" s="37">
        <f>SUM(J48:J51)</f>
        <v>163416</v>
      </c>
      <c r="K47" s="37">
        <f>SUM(K48:K51)</f>
        <v>163014</v>
      </c>
      <c r="L47" s="38">
        <f>SUM(K47/J47*100)</f>
        <v>99.75</v>
      </c>
      <c r="M47" s="8"/>
      <c r="N47" s="85"/>
      <c r="O47" s="84"/>
    </row>
    <row r="48" spans="1:15" s="143" customFormat="1" ht="24.75" customHeight="1">
      <c r="A48" s="168">
        <v>32</v>
      </c>
      <c r="B48" s="51">
        <v>85111</v>
      </c>
      <c r="C48" s="87">
        <v>6060</v>
      </c>
      <c r="D48" s="6" t="s">
        <v>90</v>
      </c>
      <c r="E48" s="53">
        <v>2005</v>
      </c>
      <c r="F48" s="53">
        <v>2005</v>
      </c>
      <c r="G48" s="18" t="s">
        <v>36</v>
      </c>
      <c r="H48" s="55">
        <v>55000</v>
      </c>
      <c r="I48" s="55"/>
      <c r="J48" s="29">
        <f>SUM(H48:I48)</f>
        <v>55000</v>
      </c>
      <c r="K48" s="56">
        <v>55000</v>
      </c>
      <c r="L48" s="88">
        <f t="shared" si="1"/>
        <v>100</v>
      </c>
      <c r="M48" s="8"/>
      <c r="N48" s="85"/>
      <c r="O48" s="142"/>
    </row>
    <row r="49" spans="1:15" s="101" customFormat="1" ht="24.75" customHeight="1">
      <c r="A49" s="50">
        <v>33</v>
      </c>
      <c r="B49" s="51">
        <v>85121</v>
      </c>
      <c r="C49" s="87">
        <v>6050</v>
      </c>
      <c r="D49" s="6" t="s">
        <v>91</v>
      </c>
      <c r="E49" s="53">
        <v>2005</v>
      </c>
      <c r="F49" s="53">
        <v>2005</v>
      </c>
      <c r="G49" s="18" t="s">
        <v>17</v>
      </c>
      <c r="H49" s="55">
        <v>25000</v>
      </c>
      <c r="I49" s="55"/>
      <c r="J49" s="29">
        <f>SUM(H49:I49)</f>
        <v>25000</v>
      </c>
      <c r="K49" s="56">
        <v>24853</v>
      </c>
      <c r="L49" s="88">
        <f t="shared" si="1"/>
        <v>99.41</v>
      </c>
      <c r="M49" s="8"/>
      <c r="N49" s="85"/>
      <c r="O49" s="100"/>
    </row>
    <row r="50" spans="1:15" s="145" customFormat="1" ht="24.75" customHeight="1">
      <c r="A50" s="50">
        <v>34</v>
      </c>
      <c r="B50" s="51">
        <v>85121</v>
      </c>
      <c r="C50" s="87">
        <v>6050</v>
      </c>
      <c r="D50" s="6" t="s">
        <v>92</v>
      </c>
      <c r="E50" s="53">
        <v>2005</v>
      </c>
      <c r="F50" s="53">
        <v>2005</v>
      </c>
      <c r="G50" s="18" t="s">
        <v>17</v>
      </c>
      <c r="H50" s="55">
        <v>44000</v>
      </c>
      <c r="I50" s="55"/>
      <c r="J50" s="29">
        <f>SUM(H50:I50)</f>
        <v>44000</v>
      </c>
      <c r="K50" s="56">
        <v>43745</v>
      </c>
      <c r="L50" s="88">
        <f t="shared" si="1"/>
        <v>99.42</v>
      </c>
      <c r="M50" s="8"/>
      <c r="N50" s="85"/>
      <c r="O50" s="144"/>
    </row>
    <row r="51" spans="1:15" s="101" customFormat="1" ht="24.75" customHeight="1" thickBot="1">
      <c r="A51" s="9">
        <v>35</v>
      </c>
      <c r="B51" s="11">
        <v>85141</v>
      </c>
      <c r="C51" s="92">
        <v>6060</v>
      </c>
      <c r="D51" s="40" t="s">
        <v>93</v>
      </c>
      <c r="E51" s="24">
        <v>2005</v>
      </c>
      <c r="F51" s="24">
        <v>2005</v>
      </c>
      <c r="G51" s="27" t="s">
        <v>36</v>
      </c>
      <c r="H51" s="25">
        <v>39416</v>
      </c>
      <c r="I51" s="25"/>
      <c r="J51" s="41">
        <f>SUM(H51:I51)</f>
        <v>39416</v>
      </c>
      <c r="K51" s="42">
        <v>39416</v>
      </c>
      <c r="L51" s="88">
        <f t="shared" si="1"/>
        <v>100</v>
      </c>
      <c r="M51" s="8"/>
      <c r="N51" s="85"/>
      <c r="O51" s="100"/>
    </row>
    <row r="52" spans="1:15" s="1" customFormat="1" ht="19.5" customHeight="1">
      <c r="A52" s="183" t="s">
        <v>42</v>
      </c>
      <c r="B52" s="184"/>
      <c r="C52" s="184"/>
      <c r="D52" s="184"/>
      <c r="E52" s="184"/>
      <c r="F52" s="184"/>
      <c r="G52" s="184"/>
      <c r="H52" s="37">
        <f>SUM(H53:H56)</f>
        <v>95011</v>
      </c>
      <c r="I52" s="37">
        <f>SUM(I53:I56)</f>
        <v>0</v>
      </c>
      <c r="J52" s="37">
        <f>SUM(J53:J56)</f>
        <v>95011</v>
      </c>
      <c r="K52" s="37">
        <f>SUM(K53:K56)</f>
        <v>75387</v>
      </c>
      <c r="L52" s="38">
        <f>SUM(K52/J52*100)</f>
        <v>79.35</v>
      </c>
      <c r="M52" s="8"/>
      <c r="N52" s="85"/>
      <c r="O52" s="84"/>
    </row>
    <row r="53" spans="1:15" s="1" customFormat="1" ht="24.75" customHeight="1">
      <c r="A53" s="111" t="s">
        <v>94</v>
      </c>
      <c r="B53" s="24">
        <v>85219</v>
      </c>
      <c r="C53" s="112">
        <v>6060</v>
      </c>
      <c r="D53" s="40" t="s">
        <v>95</v>
      </c>
      <c r="E53" s="24">
        <v>2005</v>
      </c>
      <c r="F53" s="24">
        <v>2005</v>
      </c>
      <c r="G53" s="43" t="s">
        <v>43</v>
      </c>
      <c r="H53" s="113">
        <v>13011</v>
      </c>
      <c r="I53" s="113"/>
      <c r="J53" s="29">
        <f>SUM(H53:I53)</f>
        <v>13011</v>
      </c>
      <c r="K53" s="114">
        <v>11010</v>
      </c>
      <c r="L53" s="88">
        <f>SUM(K53/J53*100)</f>
        <v>84.62</v>
      </c>
      <c r="M53" s="8"/>
      <c r="N53" s="85"/>
      <c r="O53" s="84"/>
    </row>
    <row r="54" spans="1:15" s="1" customFormat="1" ht="24.75" customHeight="1">
      <c r="A54" s="111" t="s">
        <v>96</v>
      </c>
      <c r="B54" s="24">
        <v>85212</v>
      </c>
      <c r="C54" s="112">
        <v>6060</v>
      </c>
      <c r="D54" s="40" t="s">
        <v>97</v>
      </c>
      <c r="E54" s="24">
        <v>2005</v>
      </c>
      <c r="F54" s="24">
        <v>2005</v>
      </c>
      <c r="G54" s="43" t="s">
        <v>43</v>
      </c>
      <c r="H54" s="113">
        <v>2000</v>
      </c>
      <c r="I54" s="113"/>
      <c r="J54" s="29">
        <f>SUM(H54:I54)</f>
        <v>2000</v>
      </c>
      <c r="K54" s="114">
        <v>2000</v>
      </c>
      <c r="L54" s="88">
        <f t="shared" si="1"/>
        <v>100</v>
      </c>
      <c r="M54" s="8"/>
      <c r="N54" s="85"/>
      <c r="O54" s="84"/>
    </row>
    <row r="55" spans="1:15" s="147" customFormat="1" ht="24.75" customHeight="1">
      <c r="A55" s="111">
        <v>36</v>
      </c>
      <c r="B55" s="24">
        <v>85295</v>
      </c>
      <c r="C55" s="112">
        <v>6050</v>
      </c>
      <c r="D55" s="40" t="s">
        <v>98</v>
      </c>
      <c r="E55" s="24">
        <v>2005</v>
      </c>
      <c r="F55" s="24">
        <v>2005</v>
      </c>
      <c r="G55" s="43" t="s">
        <v>17</v>
      </c>
      <c r="H55" s="113">
        <v>20000</v>
      </c>
      <c r="I55" s="113"/>
      <c r="J55" s="29">
        <f>SUM(H55:I55)</f>
        <v>20000</v>
      </c>
      <c r="K55" s="114">
        <v>2440</v>
      </c>
      <c r="L55" s="88">
        <f t="shared" si="1"/>
        <v>12.2</v>
      </c>
      <c r="M55" s="2"/>
      <c r="N55" s="83"/>
      <c r="O55" s="146"/>
    </row>
    <row r="56" spans="1:15" s="101" customFormat="1" ht="24.75" customHeight="1" thickBot="1">
      <c r="A56" s="31">
        <v>37</v>
      </c>
      <c r="B56" s="46">
        <v>85295</v>
      </c>
      <c r="C56" s="102">
        <v>6050</v>
      </c>
      <c r="D56" s="58" t="s">
        <v>99</v>
      </c>
      <c r="E56" s="34">
        <v>2005</v>
      </c>
      <c r="F56" s="34">
        <v>2005</v>
      </c>
      <c r="G56" s="47" t="s">
        <v>17</v>
      </c>
      <c r="H56" s="35">
        <v>60000</v>
      </c>
      <c r="I56" s="35"/>
      <c r="J56" s="48">
        <f>SUM(H56:I56)</f>
        <v>60000</v>
      </c>
      <c r="K56" s="49">
        <v>59937</v>
      </c>
      <c r="L56" s="117">
        <f t="shared" si="1"/>
        <v>99.9</v>
      </c>
      <c r="M56" s="2"/>
      <c r="N56" s="83"/>
      <c r="O56" s="100"/>
    </row>
    <row r="57" spans="1:15" s="1" customFormat="1" ht="19.5" customHeight="1">
      <c r="A57" s="183" t="s">
        <v>100</v>
      </c>
      <c r="B57" s="184"/>
      <c r="C57" s="184"/>
      <c r="D57" s="184"/>
      <c r="E57" s="184"/>
      <c r="F57" s="184"/>
      <c r="G57" s="184"/>
      <c r="H57" s="37">
        <f>SUM(H58:H58)</f>
        <v>60000</v>
      </c>
      <c r="I57" s="37">
        <f>SUM(I58:I58)</f>
        <v>0</v>
      </c>
      <c r="J57" s="37">
        <f>SUM(J58:J58)</f>
        <v>60000</v>
      </c>
      <c r="K57" s="37">
        <f>SUM(K58:K58)</f>
        <v>42891</v>
      </c>
      <c r="L57" s="12">
        <f>SUM(K57/J57*100)</f>
        <v>71.49</v>
      </c>
      <c r="N57" s="84"/>
      <c r="O57" s="84"/>
    </row>
    <row r="58" spans="1:15" s="2" customFormat="1" ht="24.75" customHeight="1" thickBot="1">
      <c r="A58" s="132">
        <v>38</v>
      </c>
      <c r="B58" s="34">
        <v>85305</v>
      </c>
      <c r="C58" s="148">
        <v>6210</v>
      </c>
      <c r="D58" s="58" t="s">
        <v>101</v>
      </c>
      <c r="E58" s="34">
        <v>2005</v>
      </c>
      <c r="F58" s="34">
        <v>2005</v>
      </c>
      <c r="G58" s="34" t="s">
        <v>2</v>
      </c>
      <c r="H58" s="135">
        <v>60000</v>
      </c>
      <c r="I58" s="135"/>
      <c r="J58" s="48">
        <f>SUM(H58:I58)</f>
        <v>60000</v>
      </c>
      <c r="K58" s="135">
        <v>42891</v>
      </c>
      <c r="L58" s="106">
        <f t="shared" si="1"/>
        <v>71.49</v>
      </c>
      <c r="N58" s="83"/>
      <c r="O58" s="83"/>
    </row>
    <row r="59" spans="1:15" s="39" customFormat="1" ht="19.5" customHeight="1">
      <c r="A59" s="183" t="s">
        <v>44</v>
      </c>
      <c r="B59" s="184"/>
      <c r="C59" s="184"/>
      <c r="D59" s="184"/>
      <c r="E59" s="184"/>
      <c r="F59" s="184"/>
      <c r="G59" s="184"/>
      <c r="H59" s="37">
        <f>SUM(H60:H79)</f>
        <v>12944725</v>
      </c>
      <c r="I59" s="37">
        <f>SUM(I60:I79)</f>
        <v>184500</v>
      </c>
      <c r="J59" s="37">
        <f>SUM(J60:J79)</f>
        <v>13129225</v>
      </c>
      <c r="K59" s="37">
        <f>SUM(K60:K79)</f>
        <v>9566642</v>
      </c>
      <c r="L59" s="38">
        <f>SUM(K59/J59*100)</f>
        <v>72.87</v>
      </c>
      <c r="N59" s="107"/>
      <c r="O59" s="107"/>
    </row>
    <row r="60" spans="1:16" s="2" customFormat="1" ht="24.75" customHeight="1">
      <c r="A60" s="50">
        <v>39</v>
      </c>
      <c r="B60" s="51">
        <v>90001</v>
      </c>
      <c r="C60" s="87" t="s">
        <v>102</v>
      </c>
      <c r="D60" s="6" t="s">
        <v>45</v>
      </c>
      <c r="E60" s="53">
        <v>2000</v>
      </c>
      <c r="F60" s="53">
        <v>2009</v>
      </c>
      <c r="G60" s="18" t="s">
        <v>17</v>
      </c>
      <c r="H60" s="67">
        <v>9952225</v>
      </c>
      <c r="I60" s="55"/>
      <c r="J60" s="29">
        <f aca="true" t="shared" si="2" ref="J60:J79">SUM(H60:I60)</f>
        <v>9952225</v>
      </c>
      <c r="K60" s="170">
        <v>7138547</v>
      </c>
      <c r="L60" s="88">
        <f t="shared" si="1"/>
        <v>71.73</v>
      </c>
      <c r="N60" s="83"/>
      <c r="O60" s="83"/>
      <c r="P60" s="149"/>
    </row>
    <row r="61" spans="1:16" s="101" customFormat="1" ht="24.75" customHeight="1">
      <c r="A61" s="50">
        <f>SUM(A60+1)</f>
        <v>40</v>
      </c>
      <c r="B61" s="51">
        <v>90001</v>
      </c>
      <c r="C61" s="90">
        <v>6050</v>
      </c>
      <c r="D61" s="6" t="s">
        <v>108</v>
      </c>
      <c r="E61" s="53">
        <v>2000</v>
      </c>
      <c r="F61" s="53">
        <v>2008</v>
      </c>
      <c r="G61" s="54" t="s">
        <v>17</v>
      </c>
      <c r="H61" s="55">
        <v>222000</v>
      </c>
      <c r="I61" s="55"/>
      <c r="J61" s="29">
        <f t="shared" si="2"/>
        <v>222000</v>
      </c>
      <c r="K61" s="56">
        <v>190421</v>
      </c>
      <c r="L61" s="88">
        <f t="shared" si="1"/>
        <v>85.78</v>
      </c>
      <c r="M61" s="2"/>
      <c r="N61" s="83"/>
      <c r="O61" s="83"/>
      <c r="P61" s="149"/>
    </row>
    <row r="62" spans="1:15" s="101" customFormat="1" ht="24.75" customHeight="1">
      <c r="A62" s="50">
        <f>SUM(A61+1)</f>
        <v>41</v>
      </c>
      <c r="B62" s="51">
        <v>90001</v>
      </c>
      <c r="C62" s="90">
        <v>6050</v>
      </c>
      <c r="D62" s="6" t="s">
        <v>109</v>
      </c>
      <c r="E62" s="53">
        <v>2002</v>
      </c>
      <c r="F62" s="53">
        <v>2005</v>
      </c>
      <c r="G62" s="54" t="s">
        <v>17</v>
      </c>
      <c r="H62" s="55">
        <v>363500</v>
      </c>
      <c r="I62" s="55"/>
      <c r="J62" s="29">
        <f t="shared" si="2"/>
        <v>363500</v>
      </c>
      <c r="K62" s="56">
        <v>342660</v>
      </c>
      <c r="L62" s="88">
        <f>SUM(K62/J62*100)</f>
        <v>94.27</v>
      </c>
      <c r="M62" s="2"/>
      <c r="N62" s="83"/>
      <c r="O62" s="100"/>
    </row>
    <row r="63" spans="1:15" s="98" customFormat="1" ht="24.75" customHeight="1" thickBot="1">
      <c r="A63" s="31">
        <f>SUM(A62+1)</f>
        <v>42</v>
      </c>
      <c r="B63" s="46">
        <v>90001</v>
      </c>
      <c r="C63" s="102">
        <v>6050</v>
      </c>
      <c r="D63" s="58" t="s">
        <v>110</v>
      </c>
      <c r="E63" s="34">
        <v>2002</v>
      </c>
      <c r="F63" s="34">
        <v>2005</v>
      </c>
      <c r="G63" s="47" t="s">
        <v>17</v>
      </c>
      <c r="H63" s="35">
        <v>110000</v>
      </c>
      <c r="I63" s="35"/>
      <c r="J63" s="48">
        <f>SUM(H63:I63)</f>
        <v>110000</v>
      </c>
      <c r="K63" s="49">
        <v>108498</v>
      </c>
      <c r="L63" s="117">
        <f t="shared" si="1"/>
        <v>98.63</v>
      </c>
      <c r="M63" s="2"/>
      <c r="N63" s="181"/>
      <c r="O63" s="97"/>
    </row>
    <row r="64" spans="1:15" s="101" customFormat="1" ht="24.75" customHeight="1">
      <c r="A64" s="171" t="s">
        <v>111</v>
      </c>
      <c r="B64" s="172">
        <v>90001</v>
      </c>
      <c r="C64" s="173">
        <v>6050</v>
      </c>
      <c r="D64" s="174" t="s">
        <v>112</v>
      </c>
      <c r="E64" s="175">
        <v>2005</v>
      </c>
      <c r="F64" s="175">
        <v>2006</v>
      </c>
      <c r="G64" s="176" t="s">
        <v>17</v>
      </c>
      <c r="H64" s="177">
        <v>35000</v>
      </c>
      <c r="I64" s="177"/>
      <c r="J64" s="178">
        <f>SUM(H64:I64)</f>
        <v>35000</v>
      </c>
      <c r="K64" s="179">
        <v>18</v>
      </c>
      <c r="L64" s="180">
        <f t="shared" si="1"/>
        <v>0.05</v>
      </c>
      <c r="M64" s="2"/>
      <c r="N64" s="83"/>
      <c r="O64" s="100"/>
    </row>
    <row r="65" spans="1:15" s="2" customFormat="1" ht="24.75" customHeight="1">
      <c r="A65" s="50">
        <f>SUM(A63+1)</f>
        <v>43</v>
      </c>
      <c r="B65" s="11">
        <v>90002</v>
      </c>
      <c r="C65" s="87">
        <v>6210</v>
      </c>
      <c r="D65" s="40" t="s">
        <v>113</v>
      </c>
      <c r="E65" s="24">
        <v>2005</v>
      </c>
      <c r="F65" s="24">
        <v>2005</v>
      </c>
      <c r="G65" s="18" t="s">
        <v>46</v>
      </c>
      <c r="H65" s="25">
        <v>200000</v>
      </c>
      <c r="I65" s="25"/>
      <c r="J65" s="29">
        <f t="shared" si="2"/>
        <v>200000</v>
      </c>
      <c r="K65" s="42">
        <v>25425</v>
      </c>
      <c r="L65" s="88">
        <f t="shared" si="1"/>
        <v>12.71</v>
      </c>
      <c r="N65" s="83"/>
      <c r="O65" s="83"/>
    </row>
    <row r="66" spans="1:15" s="8" customFormat="1" ht="24.75" customHeight="1">
      <c r="A66" s="50">
        <f>SUM(A65+1)</f>
        <v>44</v>
      </c>
      <c r="B66" s="51">
        <v>90011</v>
      </c>
      <c r="C66" s="90">
        <v>6110</v>
      </c>
      <c r="D66" s="6" t="s">
        <v>114</v>
      </c>
      <c r="E66" s="53">
        <v>2005</v>
      </c>
      <c r="F66" s="53">
        <v>2005</v>
      </c>
      <c r="G66" s="54" t="s">
        <v>17</v>
      </c>
      <c r="H66" s="55"/>
      <c r="I66" s="55">
        <v>29706</v>
      </c>
      <c r="J66" s="29">
        <f t="shared" si="2"/>
        <v>29706</v>
      </c>
      <c r="K66" s="67">
        <v>29645</v>
      </c>
      <c r="L66" s="88">
        <f t="shared" si="1"/>
        <v>99.79</v>
      </c>
      <c r="M66" s="2"/>
      <c r="N66" s="83"/>
      <c r="O66" s="85"/>
    </row>
    <row r="67" spans="1:15" s="2" customFormat="1" ht="24.75" customHeight="1">
      <c r="A67" s="50">
        <f>SUM(A66+1)</f>
        <v>45</v>
      </c>
      <c r="B67" s="51">
        <v>90011</v>
      </c>
      <c r="C67" s="90">
        <v>6110</v>
      </c>
      <c r="D67" s="5" t="s">
        <v>115</v>
      </c>
      <c r="E67" s="53">
        <v>2005</v>
      </c>
      <c r="F67" s="53">
        <v>2005</v>
      </c>
      <c r="G67" s="54" t="s">
        <v>17</v>
      </c>
      <c r="H67" s="55"/>
      <c r="I67" s="55">
        <v>11000</v>
      </c>
      <c r="J67" s="29">
        <f t="shared" si="2"/>
        <v>11000</v>
      </c>
      <c r="K67" s="69">
        <v>11000</v>
      </c>
      <c r="L67" s="88">
        <f t="shared" si="1"/>
        <v>100</v>
      </c>
      <c r="N67" s="83"/>
      <c r="O67" s="83"/>
    </row>
    <row r="68" spans="1:15" s="2" customFormat="1" ht="24.75" customHeight="1">
      <c r="A68" s="50">
        <f>SUM(A67+1)</f>
        <v>46</v>
      </c>
      <c r="B68" s="11">
        <v>90011</v>
      </c>
      <c r="C68" s="87">
        <v>6110</v>
      </c>
      <c r="D68" s="23" t="s">
        <v>116</v>
      </c>
      <c r="E68" s="24">
        <v>2005</v>
      </c>
      <c r="F68" s="24">
        <v>2005</v>
      </c>
      <c r="G68" s="18" t="s">
        <v>17</v>
      </c>
      <c r="H68" s="25"/>
      <c r="I68" s="25">
        <v>2542</v>
      </c>
      <c r="J68" s="29">
        <f t="shared" si="2"/>
        <v>2542</v>
      </c>
      <c r="K68" s="67">
        <v>2536</v>
      </c>
      <c r="L68" s="88">
        <f t="shared" si="1"/>
        <v>99.76</v>
      </c>
      <c r="N68" s="83"/>
      <c r="O68" s="83"/>
    </row>
    <row r="69" spans="1:15" s="2" customFormat="1" ht="24.75" customHeight="1">
      <c r="A69" s="50">
        <f>SUM(A68+1)</f>
        <v>47</v>
      </c>
      <c r="B69" s="51">
        <v>90011</v>
      </c>
      <c r="C69" s="90">
        <v>6110</v>
      </c>
      <c r="D69" s="68" t="s">
        <v>117</v>
      </c>
      <c r="E69" s="53">
        <v>2005</v>
      </c>
      <c r="F69" s="53">
        <v>2005</v>
      </c>
      <c r="G69" s="54" t="s">
        <v>17</v>
      </c>
      <c r="H69" s="55"/>
      <c r="I69" s="55">
        <v>5000</v>
      </c>
      <c r="J69" s="29">
        <f t="shared" si="2"/>
        <v>5000</v>
      </c>
      <c r="K69" s="55">
        <v>0</v>
      </c>
      <c r="L69" s="150">
        <f t="shared" si="1"/>
        <v>0</v>
      </c>
      <c r="N69" s="83"/>
      <c r="O69" s="83"/>
    </row>
    <row r="70" spans="1:15" s="2" customFormat="1" ht="24.75" customHeight="1">
      <c r="A70" s="50">
        <f>SUM(A69+1)</f>
        <v>48</v>
      </c>
      <c r="B70" s="51">
        <v>90011</v>
      </c>
      <c r="C70" s="90">
        <v>6110</v>
      </c>
      <c r="D70" s="68" t="s">
        <v>118</v>
      </c>
      <c r="E70" s="53">
        <v>2005</v>
      </c>
      <c r="F70" s="53">
        <v>2005</v>
      </c>
      <c r="G70" s="54" t="s">
        <v>119</v>
      </c>
      <c r="H70" s="55"/>
      <c r="I70" s="55">
        <v>136252</v>
      </c>
      <c r="J70" s="29">
        <f t="shared" si="2"/>
        <v>136252</v>
      </c>
      <c r="K70" s="67">
        <v>127835</v>
      </c>
      <c r="L70" s="150">
        <f aca="true" t="shared" si="3" ref="L70:L95">SUM(K70/J70*100)</f>
        <v>93.82</v>
      </c>
      <c r="M70" s="151"/>
      <c r="N70" s="83"/>
      <c r="O70" s="83"/>
    </row>
    <row r="71" spans="1:15" s="101" customFormat="1" ht="24.75" customHeight="1">
      <c r="A71" s="50">
        <v>50</v>
      </c>
      <c r="B71" s="51">
        <v>90015</v>
      </c>
      <c r="C71" s="90">
        <v>6050</v>
      </c>
      <c r="D71" s="6" t="s">
        <v>153</v>
      </c>
      <c r="E71" s="53">
        <v>2004</v>
      </c>
      <c r="F71" s="53">
        <v>2005</v>
      </c>
      <c r="G71" s="54" t="s">
        <v>41</v>
      </c>
      <c r="H71" s="55">
        <v>39000</v>
      </c>
      <c r="I71" s="55"/>
      <c r="J71" s="29">
        <f t="shared" si="2"/>
        <v>39000</v>
      </c>
      <c r="K71" s="56">
        <v>35205</v>
      </c>
      <c r="L71" s="88">
        <f t="shared" si="3"/>
        <v>90.27</v>
      </c>
      <c r="M71" s="2"/>
      <c r="N71" s="83"/>
      <c r="O71" s="100"/>
    </row>
    <row r="72" spans="1:15" s="2" customFormat="1" ht="24.75" customHeight="1">
      <c r="A72" s="50" t="s">
        <v>120</v>
      </c>
      <c r="B72" s="51">
        <v>90015</v>
      </c>
      <c r="C72" s="90">
        <v>6050</v>
      </c>
      <c r="D72" s="6" t="s">
        <v>121</v>
      </c>
      <c r="E72" s="53">
        <v>2005</v>
      </c>
      <c r="F72" s="53">
        <v>2006</v>
      </c>
      <c r="G72" s="54" t="s">
        <v>17</v>
      </c>
      <c r="H72" s="55">
        <v>15000</v>
      </c>
      <c r="I72" s="55"/>
      <c r="J72" s="29">
        <f t="shared" si="2"/>
        <v>15000</v>
      </c>
      <c r="K72" s="56">
        <v>12349</v>
      </c>
      <c r="L72" s="88">
        <f t="shared" si="3"/>
        <v>82.33</v>
      </c>
      <c r="N72" s="83"/>
      <c r="O72" s="83"/>
    </row>
    <row r="73" spans="1:15" s="101" customFormat="1" ht="24.75" customHeight="1">
      <c r="A73" s="50">
        <v>51</v>
      </c>
      <c r="B73" s="51">
        <v>90015</v>
      </c>
      <c r="C73" s="90">
        <v>6050</v>
      </c>
      <c r="D73" s="6" t="s">
        <v>122</v>
      </c>
      <c r="E73" s="53">
        <v>2005</v>
      </c>
      <c r="F73" s="53">
        <v>2005</v>
      </c>
      <c r="G73" s="54" t="s">
        <v>17</v>
      </c>
      <c r="H73" s="55">
        <v>45000</v>
      </c>
      <c r="I73" s="55"/>
      <c r="J73" s="29">
        <f t="shared" si="2"/>
        <v>45000</v>
      </c>
      <c r="K73" s="56">
        <v>42360</v>
      </c>
      <c r="L73" s="88">
        <f>SUM(K73/J73*100)</f>
        <v>94.13</v>
      </c>
      <c r="M73" s="2"/>
      <c r="N73" s="83"/>
      <c r="O73" s="100"/>
    </row>
    <row r="74" spans="1:15" s="101" customFormat="1" ht="24.75" customHeight="1">
      <c r="A74" s="50" t="s">
        <v>123</v>
      </c>
      <c r="B74" s="51">
        <v>90015</v>
      </c>
      <c r="C74" s="90">
        <v>6050</v>
      </c>
      <c r="D74" s="6" t="s">
        <v>124</v>
      </c>
      <c r="E74" s="53">
        <v>2005</v>
      </c>
      <c r="F74" s="53">
        <v>2005</v>
      </c>
      <c r="G74" s="54" t="s">
        <v>17</v>
      </c>
      <c r="H74" s="55">
        <v>11000</v>
      </c>
      <c r="I74" s="55"/>
      <c r="J74" s="29">
        <f>SUM(H74:I74)</f>
        <v>11000</v>
      </c>
      <c r="K74" s="56">
        <v>10612</v>
      </c>
      <c r="L74" s="88">
        <f t="shared" si="3"/>
        <v>96.47</v>
      </c>
      <c r="M74" s="2"/>
      <c r="N74" s="83"/>
      <c r="O74" s="100"/>
    </row>
    <row r="75" spans="1:15" s="98" customFormat="1" ht="24.75" customHeight="1">
      <c r="A75" s="50">
        <v>52</v>
      </c>
      <c r="B75" s="51">
        <v>90015</v>
      </c>
      <c r="C75" s="90">
        <v>6050</v>
      </c>
      <c r="D75" s="6" t="s">
        <v>125</v>
      </c>
      <c r="E75" s="53">
        <v>2005</v>
      </c>
      <c r="F75" s="53">
        <v>2005</v>
      </c>
      <c r="G75" s="54" t="s">
        <v>17</v>
      </c>
      <c r="H75" s="55">
        <v>25000</v>
      </c>
      <c r="I75" s="55"/>
      <c r="J75" s="29">
        <f t="shared" si="2"/>
        <v>25000</v>
      </c>
      <c r="K75" s="56">
        <v>3501</v>
      </c>
      <c r="L75" s="88">
        <f>SUM(K75/J75*100)</f>
        <v>14</v>
      </c>
      <c r="M75" s="2"/>
      <c r="N75" s="83"/>
      <c r="O75" s="97"/>
    </row>
    <row r="76" spans="1:15" s="98" customFormat="1" ht="24.75" customHeight="1">
      <c r="A76" s="50">
        <v>53</v>
      </c>
      <c r="B76" s="51">
        <v>90015</v>
      </c>
      <c r="C76" s="90">
        <v>6050</v>
      </c>
      <c r="D76" s="6" t="s">
        <v>126</v>
      </c>
      <c r="E76" s="53">
        <v>2005</v>
      </c>
      <c r="F76" s="53">
        <v>2005</v>
      </c>
      <c r="G76" s="54" t="s">
        <v>17</v>
      </c>
      <c r="H76" s="55">
        <v>10000</v>
      </c>
      <c r="I76" s="55"/>
      <c r="J76" s="29">
        <f t="shared" si="2"/>
        <v>10000</v>
      </c>
      <c r="K76" s="56">
        <v>9430</v>
      </c>
      <c r="L76" s="88">
        <f t="shared" si="3"/>
        <v>94.3</v>
      </c>
      <c r="M76" s="2"/>
      <c r="N76" s="83"/>
      <c r="O76" s="97"/>
    </row>
    <row r="77" spans="1:15" s="2" customFormat="1" ht="24.75" customHeight="1">
      <c r="A77" s="50" t="s">
        <v>156</v>
      </c>
      <c r="B77" s="51">
        <v>90020</v>
      </c>
      <c r="C77" s="90">
        <v>6210</v>
      </c>
      <c r="D77" s="6" t="s">
        <v>127</v>
      </c>
      <c r="E77" s="53">
        <v>2005</v>
      </c>
      <c r="F77" s="53">
        <v>2005</v>
      </c>
      <c r="G77" s="54" t="s">
        <v>46</v>
      </c>
      <c r="H77" s="55">
        <v>90000</v>
      </c>
      <c r="I77" s="55"/>
      <c r="J77" s="29">
        <f t="shared" si="2"/>
        <v>90000</v>
      </c>
      <c r="K77" s="56">
        <v>86674</v>
      </c>
      <c r="L77" s="88">
        <f t="shared" si="3"/>
        <v>96.3</v>
      </c>
      <c r="N77" s="83"/>
      <c r="O77" s="83"/>
    </row>
    <row r="78" spans="1:15" s="2" customFormat="1" ht="24.75" customHeight="1">
      <c r="A78" s="50">
        <v>54</v>
      </c>
      <c r="B78" s="51">
        <v>90095</v>
      </c>
      <c r="C78" s="90">
        <v>6050</v>
      </c>
      <c r="D78" s="6" t="s">
        <v>154</v>
      </c>
      <c r="E78" s="53">
        <v>2001</v>
      </c>
      <c r="F78" s="53">
        <v>2008</v>
      </c>
      <c r="G78" s="54" t="s">
        <v>17</v>
      </c>
      <c r="H78" s="55">
        <v>720000</v>
      </c>
      <c r="I78" s="55"/>
      <c r="J78" s="29">
        <f t="shared" si="2"/>
        <v>720000</v>
      </c>
      <c r="K78" s="56">
        <v>718000</v>
      </c>
      <c r="L78" s="88">
        <f t="shared" si="3"/>
        <v>99.72</v>
      </c>
      <c r="N78" s="83"/>
      <c r="O78" s="83"/>
    </row>
    <row r="79" spans="1:15" s="101" customFormat="1" ht="24.75" customHeight="1" thickBot="1">
      <c r="A79" s="31">
        <v>55</v>
      </c>
      <c r="B79" s="46">
        <v>90095</v>
      </c>
      <c r="C79" s="102">
        <v>6050</v>
      </c>
      <c r="D79" s="58" t="s">
        <v>128</v>
      </c>
      <c r="E79" s="34">
        <v>2004</v>
      </c>
      <c r="F79" s="34">
        <v>2007</v>
      </c>
      <c r="G79" s="34" t="s">
        <v>129</v>
      </c>
      <c r="H79" s="35">
        <v>1107000</v>
      </c>
      <c r="I79" s="35"/>
      <c r="J79" s="48">
        <f t="shared" si="2"/>
        <v>1107000</v>
      </c>
      <c r="K79" s="49">
        <v>671926</v>
      </c>
      <c r="L79" s="117">
        <f t="shared" si="3"/>
        <v>60.7</v>
      </c>
      <c r="M79" s="2"/>
      <c r="N79" s="169"/>
      <c r="O79" s="100"/>
    </row>
    <row r="80" spans="1:15" s="1" customFormat="1" ht="19.5" customHeight="1">
      <c r="A80" s="183" t="s">
        <v>155</v>
      </c>
      <c r="B80" s="184"/>
      <c r="C80" s="184"/>
      <c r="D80" s="184"/>
      <c r="E80" s="184"/>
      <c r="F80" s="184"/>
      <c r="G80" s="184"/>
      <c r="H80" s="37">
        <f>SUM(H81:H88)</f>
        <v>304823</v>
      </c>
      <c r="I80" s="37">
        <f>SUM(I81:I88)</f>
        <v>0</v>
      </c>
      <c r="J80" s="37">
        <f>SUM(J81:J88)</f>
        <v>304823</v>
      </c>
      <c r="K80" s="37">
        <f>SUM(K81:K88)</f>
        <v>304575</v>
      </c>
      <c r="L80" s="12">
        <f>SUM(K80/J80*100)</f>
        <v>99.92</v>
      </c>
      <c r="N80" s="84"/>
      <c r="O80" s="84"/>
    </row>
    <row r="81" spans="1:15" s="153" customFormat="1" ht="24.75" customHeight="1">
      <c r="A81" s="165" t="s">
        <v>130</v>
      </c>
      <c r="B81" s="166">
        <v>92109</v>
      </c>
      <c r="C81" s="167">
        <v>6050</v>
      </c>
      <c r="D81" s="57" t="s">
        <v>131</v>
      </c>
      <c r="E81" s="166">
        <v>2005</v>
      </c>
      <c r="F81" s="166">
        <v>2005</v>
      </c>
      <c r="G81" s="166" t="s">
        <v>17</v>
      </c>
      <c r="H81" s="20">
        <v>3000</v>
      </c>
      <c r="I81" s="64"/>
      <c r="J81" s="29">
        <f aca="true" t="shared" si="4" ref="J81:J88">SUM(H81:I81)</f>
        <v>3000</v>
      </c>
      <c r="K81" s="63">
        <v>2806</v>
      </c>
      <c r="L81" s="88">
        <f t="shared" si="3"/>
        <v>93.53</v>
      </c>
      <c r="M81" s="8"/>
      <c r="N81" s="85"/>
      <c r="O81" s="152"/>
    </row>
    <row r="82" spans="1:15" s="153" customFormat="1" ht="24.75" customHeight="1">
      <c r="A82" s="165" t="s">
        <v>132</v>
      </c>
      <c r="B82" s="166">
        <v>92109</v>
      </c>
      <c r="C82" s="167">
        <v>6050</v>
      </c>
      <c r="D82" s="57" t="s">
        <v>133</v>
      </c>
      <c r="E82" s="166">
        <v>2005</v>
      </c>
      <c r="F82" s="166">
        <v>2005</v>
      </c>
      <c r="G82" s="166" t="s">
        <v>17</v>
      </c>
      <c r="H82" s="20">
        <v>3000</v>
      </c>
      <c r="I82" s="64"/>
      <c r="J82" s="29">
        <f t="shared" si="4"/>
        <v>3000</v>
      </c>
      <c r="K82" s="63">
        <v>2989</v>
      </c>
      <c r="L82" s="88">
        <f t="shared" si="3"/>
        <v>99.63</v>
      </c>
      <c r="M82" s="1"/>
      <c r="N82" s="85"/>
      <c r="O82" s="152"/>
    </row>
    <row r="83" spans="1:15" s="153" customFormat="1" ht="24.75" customHeight="1">
      <c r="A83" s="165" t="s">
        <v>134</v>
      </c>
      <c r="B83" s="166">
        <v>92109</v>
      </c>
      <c r="C83" s="167">
        <v>6050</v>
      </c>
      <c r="D83" s="154" t="s">
        <v>135</v>
      </c>
      <c r="E83" s="166">
        <v>2005</v>
      </c>
      <c r="F83" s="166">
        <v>2005</v>
      </c>
      <c r="G83" s="166" t="s">
        <v>17</v>
      </c>
      <c r="H83" s="155">
        <v>1000</v>
      </c>
      <c r="I83" s="64"/>
      <c r="J83" s="29">
        <f t="shared" si="4"/>
        <v>1000</v>
      </c>
      <c r="K83" s="63">
        <v>976</v>
      </c>
      <c r="L83" s="88">
        <f t="shared" si="3"/>
        <v>97.6</v>
      </c>
      <c r="M83" s="1"/>
      <c r="N83" s="85"/>
      <c r="O83" s="152"/>
    </row>
    <row r="84" spans="1:15" s="158" customFormat="1" ht="24.75" customHeight="1">
      <c r="A84" s="156">
        <v>56</v>
      </c>
      <c r="B84" s="51">
        <v>92109</v>
      </c>
      <c r="C84" s="87">
        <v>6050</v>
      </c>
      <c r="D84" s="70" t="s">
        <v>136</v>
      </c>
      <c r="E84" s="53">
        <v>2005</v>
      </c>
      <c r="F84" s="53">
        <v>2005</v>
      </c>
      <c r="G84" s="18" t="s">
        <v>17</v>
      </c>
      <c r="H84" s="55">
        <v>25000</v>
      </c>
      <c r="I84" s="55"/>
      <c r="J84" s="29">
        <f t="shared" si="4"/>
        <v>25000</v>
      </c>
      <c r="K84" s="71">
        <v>24986</v>
      </c>
      <c r="L84" s="88">
        <f t="shared" si="3"/>
        <v>99.94</v>
      </c>
      <c r="M84" s="1"/>
      <c r="N84" s="84"/>
      <c r="O84" s="157"/>
    </row>
    <row r="85" spans="1:15" s="158" customFormat="1" ht="24.75" customHeight="1">
      <c r="A85" s="50" t="s">
        <v>137</v>
      </c>
      <c r="B85" s="51">
        <v>92109</v>
      </c>
      <c r="C85" s="87">
        <v>6060</v>
      </c>
      <c r="D85" s="6" t="s">
        <v>138</v>
      </c>
      <c r="E85" s="53">
        <v>2005</v>
      </c>
      <c r="F85" s="53">
        <v>2005</v>
      </c>
      <c r="G85" s="18" t="s">
        <v>139</v>
      </c>
      <c r="H85" s="55">
        <v>23024</v>
      </c>
      <c r="I85" s="55"/>
      <c r="J85" s="29">
        <f t="shared" si="4"/>
        <v>23024</v>
      </c>
      <c r="K85" s="71">
        <v>23024</v>
      </c>
      <c r="L85" s="88">
        <f t="shared" si="3"/>
        <v>100</v>
      </c>
      <c r="M85" s="1"/>
      <c r="N85" s="84"/>
      <c r="O85" s="157"/>
    </row>
    <row r="86" spans="1:15" s="1" customFormat="1" ht="24.75" customHeight="1">
      <c r="A86" s="50" t="s">
        <v>140</v>
      </c>
      <c r="B86" s="51">
        <v>92109</v>
      </c>
      <c r="C86" s="87">
        <v>6220</v>
      </c>
      <c r="D86" s="6" t="s">
        <v>141</v>
      </c>
      <c r="E86" s="53">
        <v>2005</v>
      </c>
      <c r="F86" s="53">
        <v>2005</v>
      </c>
      <c r="G86" s="18" t="s">
        <v>157</v>
      </c>
      <c r="H86" s="55">
        <v>35000</v>
      </c>
      <c r="I86" s="55"/>
      <c r="J86" s="29">
        <f t="shared" si="4"/>
        <v>35000</v>
      </c>
      <c r="K86" s="71">
        <v>35000</v>
      </c>
      <c r="L86" s="88">
        <f t="shared" si="3"/>
        <v>100</v>
      </c>
      <c r="N86" s="84"/>
      <c r="O86" s="84"/>
    </row>
    <row r="87" spans="1:15" s="153" customFormat="1" ht="24.75" customHeight="1">
      <c r="A87" s="50" t="s">
        <v>142</v>
      </c>
      <c r="B87" s="51">
        <v>92109</v>
      </c>
      <c r="C87" s="87">
        <v>6060</v>
      </c>
      <c r="D87" s="6" t="s">
        <v>143</v>
      </c>
      <c r="E87" s="53">
        <v>2005</v>
      </c>
      <c r="F87" s="53">
        <v>2005</v>
      </c>
      <c r="G87" s="18" t="s">
        <v>105</v>
      </c>
      <c r="H87" s="55">
        <v>4799</v>
      </c>
      <c r="I87" s="55"/>
      <c r="J87" s="29">
        <f t="shared" si="4"/>
        <v>4799</v>
      </c>
      <c r="K87" s="71">
        <v>4798</v>
      </c>
      <c r="L87" s="88">
        <f t="shared" si="3"/>
        <v>99.98</v>
      </c>
      <c r="M87" s="1"/>
      <c r="N87" s="84"/>
      <c r="O87" s="152"/>
    </row>
    <row r="88" spans="1:15" s="2" customFormat="1" ht="24.75" customHeight="1" thickBot="1">
      <c r="A88" s="50">
        <v>57</v>
      </c>
      <c r="B88" s="51">
        <v>92116</v>
      </c>
      <c r="C88" s="87">
        <v>6220</v>
      </c>
      <c r="D88" s="6" t="s">
        <v>144</v>
      </c>
      <c r="E88" s="53">
        <v>2005</v>
      </c>
      <c r="F88" s="53">
        <v>2005</v>
      </c>
      <c r="G88" s="18" t="s">
        <v>158</v>
      </c>
      <c r="H88" s="55">
        <v>210000</v>
      </c>
      <c r="I88" s="55"/>
      <c r="J88" s="29">
        <f t="shared" si="4"/>
        <v>210000</v>
      </c>
      <c r="K88" s="71">
        <v>209996</v>
      </c>
      <c r="L88" s="88">
        <f t="shared" si="3"/>
        <v>100</v>
      </c>
      <c r="N88" s="83"/>
      <c r="O88" s="83"/>
    </row>
    <row r="89" spans="1:15" s="39" customFormat="1" ht="19.5" customHeight="1">
      <c r="A89" s="183" t="s">
        <v>159</v>
      </c>
      <c r="B89" s="184"/>
      <c r="C89" s="184"/>
      <c r="D89" s="184"/>
      <c r="E89" s="184"/>
      <c r="F89" s="184"/>
      <c r="G89" s="184"/>
      <c r="H89" s="37">
        <f>SUM(H90:H95)</f>
        <v>1345726</v>
      </c>
      <c r="I89" s="37">
        <f>SUM(I90:I95)</f>
        <v>0</v>
      </c>
      <c r="J89" s="37">
        <f>SUM(J90:J95)</f>
        <v>1345726</v>
      </c>
      <c r="K89" s="37">
        <f>SUM(K90:K95)</f>
        <v>1291499</v>
      </c>
      <c r="L89" s="38">
        <f>SUM(K89/J89*100)</f>
        <v>95.97</v>
      </c>
      <c r="N89" s="107"/>
      <c r="O89" s="107"/>
    </row>
    <row r="90" spans="1:15" s="160" customFormat="1" ht="24.75" customHeight="1">
      <c r="A90" s="50">
        <v>58</v>
      </c>
      <c r="B90" s="51">
        <v>92601</v>
      </c>
      <c r="C90" s="87">
        <v>6050</v>
      </c>
      <c r="D90" s="6" t="s">
        <v>160</v>
      </c>
      <c r="E90" s="53">
        <v>2000</v>
      </c>
      <c r="F90" s="53">
        <v>2006</v>
      </c>
      <c r="G90" s="18" t="s">
        <v>17</v>
      </c>
      <c r="H90" s="55">
        <v>1200000</v>
      </c>
      <c r="I90" s="55"/>
      <c r="J90" s="29">
        <f aca="true" t="shared" si="5" ref="J90:J95">SUM(H90:I90)</f>
        <v>1200000</v>
      </c>
      <c r="K90" s="71">
        <v>1195599</v>
      </c>
      <c r="L90" s="88">
        <f t="shared" si="3"/>
        <v>99.63</v>
      </c>
      <c r="M90" s="109"/>
      <c r="N90" s="110"/>
      <c r="O90" s="159"/>
    </row>
    <row r="91" spans="1:15" s="39" customFormat="1" ht="24.75" customHeight="1">
      <c r="A91" s="9">
        <v>59</v>
      </c>
      <c r="B91" s="11">
        <v>92601</v>
      </c>
      <c r="C91" s="90">
        <v>6050</v>
      </c>
      <c r="D91" s="40" t="s">
        <v>145</v>
      </c>
      <c r="E91" s="24">
        <v>2005</v>
      </c>
      <c r="F91" s="24">
        <v>2005</v>
      </c>
      <c r="G91" s="53" t="s">
        <v>17</v>
      </c>
      <c r="H91" s="25">
        <v>50000</v>
      </c>
      <c r="I91" s="25"/>
      <c r="J91" s="41">
        <f t="shared" si="5"/>
        <v>50000</v>
      </c>
      <c r="K91" s="161">
        <v>174</v>
      </c>
      <c r="L91" s="88">
        <f t="shared" si="3"/>
        <v>0.35</v>
      </c>
      <c r="M91" s="109"/>
      <c r="N91" s="110"/>
      <c r="O91" s="107"/>
    </row>
    <row r="92" spans="1:15" s="39" customFormat="1" ht="36" customHeight="1">
      <c r="A92" s="9" t="s">
        <v>146</v>
      </c>
      <c r="B92" s="11">
        <v>92604</v>
      </c>
      <c r="C92" s="90">
        <v>6050</v>
      </c>
      <c r="D92" s="40" t="s">
        <v>147</v>
      </c>
      <c r="E92" s="24">
        <v>2005</v>
      </c>
      <c r="F92" s="24">
        <v>2005</v>
      </c>
      <c r="G92" s="53" t="s">
        <v>161</v>
      </c>
      <c r="H92" s="25">
        <v>15000</v>
      </c>
      <c r="I92" s="25"/>
      <c r="J92" s="41">
        <f t="shared" si="5"/>
        <v>15000</v>
      </c>
      <c r="K92" s="161">
        <v>15000</v>
      </c>
      <c r="L92" s="88">
        <f t="shared" si="3"/>
        <v>100</v>
      </c>
      <c r="M92" s="109"/>
      <c r="N92" s="110"/>
      <c r="O92" s="107"/>
    </row>
    <row r="93" spans="1:15" s="39" customFormat="1" ht="24.75" customHeight="1">
      <c r="A93" s="9" t="s">
        <v>148</v>
      </c>
      <c r="B93" s="11">
        <v>92604</v>
      </c>
      <c r="C93" s="90">
        <v>6050</v>
      </c>
      <c r="D93" s="6" t="s">
        <v>149</v>
      </c>
      <c r="E93" s="53">
        <v>2005</v>
      </c>
      <c r="F93" s="53">
        <v>2005</v>
      </c>
      <c r="G93" s="53" t="s">
        <v>161</v>
      </c>
      <c r="H93" s="25">
        <v>22135</v>
      </c>
      <c r="I93" s="25"/>
      <c r="J93" s="41">
        <f t="shared" si="5"/>
        <v>22135</v>
      </c>
      <c r="K93" s="161">
        <v>22135</v>
      </c>
      <c r="L93" s="88">
        <f>SUM(K93/J93*100)</f>
        <v>100</v>
      </c>
      <c r="N93" s="110"/>
      <c r="O93" s="107"/>
    </row>
    <row r="94" spans="1:15" s="39" customFormat="1" ht="24.75" customHeight="1">
      <c r="A94" s="9" t="s">
        <v>150</v>
      </c>
      <c r="B94" s="11">
        <v>92604</v>
      </c>
      <c r="C94" s="90">
        <v>6060</v>
      </c>
      <c r="D94" s="6" t="s">
        <v>151</v>
      </c>
      <c r="E94" s="53">
        <v>2005</v>
      </c>
      <c r="F94" s="53">
        <v>2005</v>
      </c>
      <c r="G94" s="53" t="s">
        <v>161</v>
      </c>
      <c r="H94" s="25">
        <v>12942</v>
      </c>
      <c r="I94" s="25"/>
      <c r="J94" s="41">
        <f t="shared" si="5"/>
        <v>12942</v>
      </c>
      <c r="K94" s="161">
        <v>12942</v>
      </c>
      <c r="L94" s="88">
        <f t="shared" si="3"/>
        <v>100</v>
      </c>
      <c r="N94" s="182"/>
      <c r="O94" s="107"/>
    </row>
    <row r="95" spans="1:15" s="39" customFormat="1" ht="24.75" customHeight="1" thickBot="1">
      <c r="A95" s="9">
        <v>60</v>
      </c>
      <c r="B95" s="11">
        <v>92604</v>
      </c>
      <c r="C95" s="90">
        <v>6060</v>
      </c>
      <c r="D95" s="40" t="s">
        <v>152</v>
      </c>
      <c r="E95" s="24">
        <v>2005</v>
      </c>
      <c r="F95" s="24">
        <v>2005</v>
      </c>
      <c r="G95" s="53" t="s">
        <v>161</v>
      </c>
      <c r="H95" s="25">
        <v>45649</v>
      </c>
      <c r="I95" s="25"/>
      <c r="J95" s="29">
        <f t="shared" si="5"/>
        <v>45649</v>
      </c>
      <c r="K95" s="161">
        <v>45649</v>
      </c>
      <c r="L95" s="88">
        <f t="shared" si="3"/>
        <v>100</v>
      </c>
      <c r="N95" s="107"/>
      <c r="O95" s="107"/>
    </row>
    <row r="96" spans="1:15" s="77" customFormat="1" ht="24.75" customHeight="1" thickBot="1">
      <c r="A96" s="72"/>
      <c r="B96" s="73"/>
      <c r="C96" s="162"/>
      <c r="D96" s="74" t="s">
        <v>163</v>
      </c>
      <c r="E96" s="75"/>
      <c r="F96" s="75"/>
      <c r="G96" s="75"/>
      <c r="H96" s="76">
        <f>SUM(H4+H11+H15+H17+H22+H26+H32+H36+H47+H52+H57+H59+H80+H89)</f>
        <v>22903204</v>
      </c>
      <c r="I96" s="76">
        <f>SUM(I4+I11+I15+I17+I22+I26+I32+I36+I47+I52+I57+I59+I80+I89)</f>
        <v>184500</v>
      </c>
      <c r="J96" s="76">
        <f>SUM(J4+J11+J15+J17+J22+J26+J32+J36+J47+J52+J57+J59+J80+J89)</f>
        <v>23087704</v>
      </c>
      <c r="K96" s="76">
        <f>SUM(K4+K11+K15+K17+K22+K26+K32+K36+K47+K52+K57+K59+K80+K89)</f>
        <v>17640588</v>
      </c>
      <c r="L96" s="163">
        <f>SUM(K96/J96*100)</f>
        <v>76.41</v>
      </c>
      <c r="N96" s="164"/>
      <c r="O96" s="164"/>
    </row>
  </sheetData>
  <mergeCells count="24">
    <mergeCell ref="A89:G89"/>
    <mergeCell ref="A1:L1"/>
    <mergeCell ref="A2:A3"/>
    <mergeCell ref="B2:B3"/>
    <mergeCell ref="C2:C3"/>
    <mergeCell ref="D2:D3"/>
    <mergeCell ref="E2:F2"/>
    <mergeCell ref="G2:G3"/>
    <mergeCell ref="H2:J2"/>
    <mergeCell ref="K2:K3"/>
    <mergeCell ref="L2:L3"/>
    <mergeCell ref="A11:G11"/>
    <mergeCell ref="A4:G4"/>
    <mergeCell ref="A15:G15"/>
    <mergeCell ref="A17:G17"/>
    <mergeCell ref="A22:G22"/>
    <mergeCell ref="A32:G32"/>
    <mergeCell ref="A36:G36"/>
    <mergeCell ref="A26:G26"/>
    <mergeCell ref="A80:G80"/>
    <mergeCell ref="A47:G47"/>
    <mergeCell ref="A52:G52"/>
    <mergeCell ref="A57:G57"/>
    <mergeCell ref="A59:G59"/>
  </mergeCells>
  <printOptions horizontalCentered="1"/>
  <pageMargins left="0.1968503937007874" right="0.1968503937007874" top="0.5905511811023623" bottom="0.1968503937007874" header="0.5118110236220472" footer="0.5118110236220472"/>
  <pageSetup horizontalDpi="1200" verticalDpi="1200" orientation="landscape" paperSize="9" scale="70" r:id="rId1"/>
  <rowBreaks count="2" manualBreakCount="2">
    <brk id="31" max="11" man="1"/>
    <brk id="63" max="11" man="1"/>
  </rowBreaks>
  <colBreaks count="2" manualBreakCount="2">
    <brk id="12" max="87" man="1"/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User</cp:lastModifiedBy>
  <cp:lastPrinted>2006-04-10T07:42:44Z</cp:lastPrinted>
  <dcterms:created xsi:type="dcterms:W3CDTF">2001-05-16T07:18:04Z</dcterms:created>
  <dcterms:modified xsi:type="dcterms:W3CDTF">2006-04-13T06:27:30Z</dcterms:modified>
  <cp:category/>
  <cp:version/>
  <cp:contentType/>
  <cp:contentStatus/>
</cp:coreProperties>
</file>