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1-dochody wg źródeł " sheetId="1" r:id="rId1"/>
    <sheet name="1 - dochody " sheetId="2" r:id="rId2"/>
  </sheets>
  <definedNames>
    <definedName name="_xlnm.Print_Area" localSheetId="1">'1 - dochody '!$A$1:$F$257</definedName>
  </definedNames>
  <calcPr fullCalcOnLoad="1" fullPrecision="0"/>
</workbook>
</file>

<file path=xl/sharedStrings.xml><?xml version="1.0" encoding="utf-8"?>
<sst xmlns="http://schemas.openxmlformats.org/spreadsheetml/2006/main" count="322" uniqueCount="181">
  <si>
    <t>oraz niektóre świadczenia rodzinne</t>
  </si>
  <si>
    <t>Składki na ubezpieczenia zdrowotne opłacane za osoby</t>
  </si>
  <si>
    <t>pobierające niektóre świadczenia z pomocy społecznej</t>
  </si>
  <si>
    <t xml:space="preserve">Część III - Dochody związane z realizacją zadań z zakresu właściwości powiatu </t>
  </si>
  <si>
    <t>Załącznik nr 1 
do Uchwały Nr XIX/142/04 
Rady Miejskiej w Policach 
z dnia 9 marca 2004 roku</t>
  </si>
  <si>
    <t xml:space="preserve">                  na podstawie porozumień. </t>
  </si>
  <si>
    <t>Podatek dochodowy od osób fizycznych</t>
  </si>
  <si>
    <t>Podatek dochodowy od osób prawnych</t>
  </si>
  <si>
    <t>Wpływy z usług</t>
  </si>
  <si>
    <t>Wpływy z opłaty produktowej</t>
  </si>
  <si>
    <t>Pozostałe odsetki</t>
  </si>
  <si>
    <t>Dotacje celowe otrzymane z budżetu państwa na realizację inwestycji i zakupów inwestycyjnych własnych gmin</t>
  </si>
  <si>
    <t>Dochody z najmu i dzierżawy składników majątkowych Skarbu Państwa, jednostek samorządu terytorialnego lub innych jednostek zaliczanych do sektora finansów publicznych oraz innych umów o podobnym charakterze.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</si>
  <si>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</si>
  <si>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</si>
  <si>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</si>
  <si>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</si>
  <si>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</si>
  <si>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</si>
  <si>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Podatek od posiadania psów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</si>
  <si>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</si>
  <si>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</si>
  <si>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</si>
  <si>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</si>
  <si>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Podatek od czynności cywilnoprawnych</t>
  </si>
  <si>
    <t>Zaległości od podatków zniesionych</t>
  </si>
  <si>
    <t>Odsetki od nieterminowych wpłat z tytułu podatków i opłat</t>
  </si>
  <si>
    <t>Subwencje ogólne z budżetu państwa</t>
  </si>
  <si>
    <t>Plan</t>
  </si>
  <si>
    <t>Ogółem według działów.</t>
  </si>
  <si>
    <t>Dział</t>
  </si>
  <si>
    <t xml:space="preserve">              Treść</t>
  </si>
  <si>
    <t>WYTWARZANIE I ZAOPATRYWANIE W</t>
  </si>
  <si>
    <t>ENERGIĘ ELEKTRYCZNĄ, GAZ I WODĘ</t>
  </si>
  <si>
    <t>TRANSPORT I ŁĄCZNOŚĆ</t>
  </si>
  <si>
    <t>TURYSTYKA</t>
  </si>
  <si>
    <t>GOSPODARKA MIESZKANIOWA</t>
  </si>
  <si>
    <t>DZIAŁALNOŚĆ USŁUGOWA</t>
  </si>
  <si>
    <t>ADMINISTRACJA PUBLICZNA</t>
  </si>
  <si>
    <t>URZĘDY NACZELNYCH ORGANÓW WŁADZY</t>
  </si>
  <si>
    <t>BEZPIECZEŃSTWO PUBLICZNE</t>
  </si>
  <si>
    <t>I OCHRONA PRZECIWPOŻAROWA</t>
  </si>
  <si>
    <t>DOCHODY OD OSÓB PRAWNYCH, OD OSÓB</t>
  </si>
  <si>
    <t>RÓŻNE ROZLICZENIA</t>
  </si>
  <si>
    <t>OŚWIATA I WYCHOWANIE</t>
  </si>
  <si>
    <t>OCHRONA ZDROWIA</t>
  </si>
  <si>
    <t>GOSPODARKA KOMUNALNA</t>
  </si>
  <si>
    <t>RAZEM</t>
  </si>
  <si>
    <t>Część I - Zadania własne.</t>
  </si>
  <si>
    <t>Rozdział</t>
  </si>
  <si>
    <t>Treść</t>
  </si>
  <si>
    <t>Dostarczanie wody</t>
  </si>
  <si>
    <t>Zadania w zakresie upowszechniania turystyki</t>
  </si>
  <si>
    <t>Gospodarka gruntami i nieruchomościami</t>
  </si>
  <si>
    <t>Pozostała działalność</t>
  </si>
  <si>
    <t>BEZPIECZEŃSTWO PUBLICZNE I OCHRONA</t>
  </si>
  <si>
    <t>PRZECIWPOŻAROWA</t>
  </si>
  <si>
    <t>Straż Miejska</t>
  </si>
  <si>
    <t>Wpływy z innych opłat stanowiących dochody</t>
  </si>
  <si>
    <t xml:space="preserve">Udziały gminy w podatkach stanowiących </t>
  </si>
  <si>
    <t>dochód budżetu państwa</t>
  </si>
  <si>
    <t>Część oświatowa subwencji ogólnej</t>
  </si>
  <si>
    <t>Różne rozliczenia finansowe - odsetki</t>
  </si>
  <si>
    <t>Szkoły podstawowe</t>
  </si>
  <si>
    <t>Lecznictwo ambulatoryjne</t>
  </si>
  <si>
    <t>Gospodarka odpadami</t>
  </si>
  <si>
    <t>Paragraf</t>
  </si>
  <si>
    <t>Urzędy naczelnych organów władzy państwowej,</t>
  </si>
  <si>
    <t>kontroli i ochrony prawa</t>
  </si>
  <si>
    <t>Obrona cywilna</t>
  </si>
  <si>
    <t>Ochotnicze straże pożarne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</si>
  <si>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</si>
  <si>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</si>
  <si>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</si>
  <si>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</si>
  <si>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</si>
  <si>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Dochody jednostek samorządu terytorialnego związane z realizacją zadań z zakresu administracji rządowej oraz innych zadań zleconych ustawami</t>
  </si>
  <si>
    <t>6269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</si>
  <si>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</si>
  <si>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</si>
  <si>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</si>
  <si>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</si>
  <si>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</si>
  <si>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Zasiłki i pomoc w naturze oraz składki na ubezpieczenia społeczne</t>
  </si>
  <si>
    <t>URZĘDY NACZELNYCH ORGANÓW WŁADZY PAŃSTWOWEJ</t>
  </si>
  <si>
    <t>KONTROLI I OCHRONY PRAWA ORAZ SĄDOWNICTWA</t>
  </si>
  <si>
    <t>Dotacje otrzymane z funduszy celowych na finansowanie lub dofinansowanie kosztów realizacji inwestycji i zakupów inwestycyjnych jednostek sektora finansów publicznych (współfinansowanie programów realizowanych ze środków z funduszy strukturalnych lub Funduszu Spójności - Fundusz PHARE CBC).</t>
  </si>
  <si>
    <t>Zasiłki rodzinne, pielęgnacyjne i wychowawcze</t>
  </si>
  <si>
    <t>Oświetlenie ulic, placów i dróg</t>
  </si>
  <si>
    <t>Drogi publiczne powiatowe</t>
  </si>
  <si>
    <t>PAŃSTWOWEJ, KONTROLI I OCHRONY</t>
  </si>
  <si>
    <t>PRAWA ORAZ SĄDOWNICTWA</t>
  </si>
  <si>
    <t>OBSŁUGA DŁUGU PUBLICZNEGO</t>
  </si>
  <si>
    <t>KULTURA FIZYCZNA I SPORT</t>
  </si>
  <si>
    <t>Plany zagospodarowania przestrzennego</t>
  </si>
  <si>
    <t>Gospodarka ściekowa i ochrona wód</t>
  </si>
  <si>
    <t>Domy i ośrodki kultury, świetlice i kluby</t>
  </si>
  <si>
    <t>Obiekty sportowe</t>
  </si>
  <si>
    <t>Urzędy wojewódzkie</t>
  </si>
  <si>
    <t>w zł</t>
  </si>
  <si>
    <t>jednostek samorządu terytorialnego na podstawie ustaw</t>
  </si>
  <si>
    <t>WYTWARZANIE I ZAOPATRYWANIE</t>
  </si>
  <si>
    <t>W ENERGIĘ ELEKTRYCZNĄ, GAZ I WODĘ</t>
  </si>
  <si>
    <t>Część rekompensująca subwencji ogólnej</t>
  </si>
  <si>
    <t xml:space="preserve">2. DOCHODY BUDŻETU GMINY W 2004 ROKU.  </t>
  </si>
  <si>
    <t xml:space="preserve">Część II - Dochody związane z realizacją zadań z zakresu administracji rządowej </t>
  </si>
  <si>
    <t xml:space="preserve">                 i innych zadań zleconych ustawami.</t>
  </si>
  <si>
    <t>POMOC SPOŁECZNA</t>
  </si>
  <si>
    <t xml:space="preserve">GOSPODARKA KOMUNALNA </t>
  </si>
  <si>
    <t>I OCHRONA ŚRODOWISKA</t>
  </si>
  <si>
    <t>FIZYCZNYCH I OD INNYCH JEDNOSTEK</t>
  </si>
  <si>
    <t>ORAZ WYDATKI ZWIĄZANE Z ICH POBOREM</t>
  </si>
  <si>
    <t>NIEPOSIADAJĄCYCH OSOBOWOŚCI PRAWNEJ</t>
  </si>
  <si>
    <t xml:space="preserve">Wpływy z podatku rolnego, podatku leśnego, podatku od </t>
  </si>
  <si>
    <t xml:space="preserve">czynności cywilnoprawnych, podatku od spadków i darowizn </t>
  </si>
  <si>
    <t>oraz podatków i opłat lokalnych</t>
  </si>
  <si>
    <t>Usługi opiekuńcze i specjalistyczne usługi opiekuńcze</t>
  </si>
  <si>
    <t>Wpływy z podatku dochodowego od osób fizycznych</t>
  </si>
  <si>
    <t>Ośrodki wsparcia</t>
  </si>
  <si>
    <t>Według działów klasyfikacji i ważniejszych źródeł:</t>
  </si>
  <si>
    <t>Nazwa podziałki klasyfikacji budżetowej</t>
  </si>
  <si>
    <t>Kwota</t>
  </si>
  <si>
    <t>0840</t>
  </si>
  <si>
    <t>6260</t>
  </si>
  <si>
    <t>0470</t>
  </si>
  <si>
    <t>0770</t>
  </si>
  <si>
    <t>0920</t>
  </si>
  <si>
    <t>0970</t>
  </si>
  <si>
    <t>0590</t>
  </si>
  <si>
    <t>0690</t>
  </si>
  <si>
    <t>2010</t>
  </si>
  <si>
    <t>0570</t>
  </si>
  <si>
    <t>0310</t>
  </si>
  <si>
    <t>0320</t>
  </si>
  <si>
    <t>0330</t>
  </si>
  <si>
    <t>0340</t>
  </si>
  <si>
    <t>0350</t>
  </si>
  <si>
    <t>0360</t>
  </si>
  <si>
    <t>0370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</si>
  <si>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</si>
  <si>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</si>
  <si>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</si>
  <si>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</si>
  <si>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</si>
  <si>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</si>
  <si>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</si>
  <si>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</si>
  <si>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</si>
  <si>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</si>
  <si>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</si>
  <si>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</si>
  <si>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</si>
  <si>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6330</t>
  </si>
  <si>
    <t>2320</t>
  </si>
  <si>
    <t>RAZEM:</t>
  </si>
  <si>
    <t>Wpływy ze sprzedaży wyrobów i składników majątkowych</t>
  </si>
  <si>
    <t>Dotacje otrzymane z funduszy celowych na finansowanie lub dofinansowanie kosztów realizacji inwestycji i zakupów inwestycyjnych jednostek sektora finansów publicznych</t>
  </si>
  <si>
    <t>WYTWARZANIE I ZAOPATRYWANIE W ENERGIĘ ELEKTRYCZNĄ, GAZ I WODĘ</t>
  </si>
  <si>
    <t>2</t>
  </si>
  <si>
    <t>1. PROGNOZOWANE DOCHODY BUDŻETU GMINY POLICE w 2004 ROKU
(OGÓŁEM)</t>
  </si>
  <si>
    <t>URZĘDY NACZELNYCH ORGANÓW WŁADZY PAŃSTWOWEJ, KONTROLI I OCHRONY PRAWA ORAZ SĄDOWNICTWA</t>
  </si>
  <si>
    <t>BEZPIECZEŃSTWO PUBLICZNE I OCHRONA PRZECIWPOŻAROWA</t>
  </si>
  <si>
    <t>GOSPODARKA KOMUNALNA I OCHRONA ŚRODOWISKA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</si>
  <si>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</si>
  <si>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</si>
  <si>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Wpływy z tytułu odpłatnego nabycia prawa własności nieruchomości</t>
  </si>
  <si>
    <t>Wpływy z różnych dochodów</t>
  </si>
  <si>
    <t>Wpływy z opłat za koncesje i licencje</t>
  </si>
  <si>
    <t>Wpływy z różnych opłat</t>
  </si>
  <si>
    <t>Grzywny, mandaty oraz inne kary pieniężne od ludności</t>
  </si>
  <si>
    <t>2370</t>
  </si>
  <si>
    <t>0740</t>
  </si>
  <si>
    <t>Dywidendy i kwoty uzyskane ze zbycia praw majątkowych</t>
  </si>
  <si>
    <t>Wpływy do budżetu nadwyżki środków obrotowych zakładu budżetowego</t>
  </si>
  <si>
    <t>KULTURA I OCHRONA DZIEDZICTWA NARODOWEGO</t>
  </si>
  <si>
    <t>Obsługa papierów wartościowych, kredytów i pożyczek</t>
  </si>
  <si>
    <t>jednostek samorządu terytorialnego</t>
  </si>
  <si>
    <t>KULTURA I OCHRONA</t>
  </si>
  <si>
    <t>DZIEDZICTWA NARODOWEGO</t>
  </si>
  <si>
    <t>Urzędy gmin</t>
  </si>
  <si>
    <t>Ośrodki pomocy społecznej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</si>
</sst>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8"/>
      <color indexed="8"/>
      <name val="Arial CE"/>
      <family val="2"/>
    </font>
    <font>
      <i/>
      <u val="single"/>
      <sz val="9"/>
      <name val="Arial CE"/>
      <family val="0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8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0" fillId="0" borderId="18" xfId="0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6" fillId="0" borderId="2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>
      <alignment horizontal="centerContinuous"/>
    </xf>
    <xf numFmtId="3" fontId="4" fillId="0" borderId="22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Continuous"/>
    </xf>
    <xf numFmtId="3" fontId="4" fillId="0" borderId="34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6" xfId="0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41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0" borderId="45" xfId="0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left" vertical="center" wrapText="1"/>
    </xf>
    <xf numFmtId="167" fontId="10" fillId="2" borderId="14" xfId="15" applyNumberFormat="1" applyFont="1" applyFill="1" applyBorder="1" applyAlignment="1">
      <alignment horizontal="center" vertical="center" wrapText="1"/>
    </xf>
    <xf numFmtId="49" fontId="0" fillId="2" borderId="4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4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0" borderId="5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26" xfId="0" applyFont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left" vertical="center" wrapText="1"/>
    </xf>
    <xf numFmtId="167" fontId="10" fillId="2" borderId="13" xfId="15" applyNumberFormat="1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wrapText="1"/>
    </xf>
    <xf numFmtId="167" fontId="1" fillId="0" borderId="14" xfId="15" applyNumberFormat="1" applyFont="1" applyBorder="1" applyAlignment="1">
      <alignment horizontal="center" wrapText="1"/>
    </xf>
    <xf numFmtId="0" fontId="4" fillId="0" borderId="54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40" xfId="0" applyFont="1" applyBorder="1" applyAlignment="1">
      <alignment horizontal="centerContinuous"/>
    </xf>
    <xf numFmtId="0" fontId="4" fillId="0" borderId="42" xfId="0" applyFont="1" applyBorder="1" applyAlignment="1">
      <alignment/>
    </xf>
    <xf numFmtId="49" fontId="0" fillId="0" borderId="29" xfId="0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Continuous"/>
    </xf>
    <xf numFmtId="0" fontId="0" fillId="0" borderId="55" xfId="0" applyFont="1" applyBorder="1" applyAlignment="1">
      <alignment horizontal="centerContinuous"/>
    </xf>
    <xf numFmtId="0" fontId="4" fillId="0" borderId="42" xfId="0" applyFont="1" applyBorder="1" applyAlignment="1">
      <alignment horizontal="centerContinuous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8" fillId="0" borderId="44" xfId="0" applyFont="1" applyBorder="1" applyAlignment="1">
      <alignment/>
    </xf>
    <xf numFmtId="49" fontId="0" fillId="0" borderId="51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167" fontId="0" fillId="0" borderId="13" xfId="15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167" fontId="0" fillId="0" borderId="22" xfId="15" applyNumberFormat="1" applyFont="1" applyFill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167" fontId="0" fillId="0" borderId="22" xfId="15" applyNumberFormat="1" applyFont="1" applyBorder="1" applyAlignment="1">
      <alignment horizontal="center" vertical="center" wrapText="1"/>
    </xf>
    <xf numFmtId="49" fontId="0" fillId="0" borderId="56" xfId="0" applyNumberFormat="1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167" fontId="0" fillId="0" borderId="58" xfId="15" applyNumberFormat="1" applyFont="1" applyBorder="1" applyAlignment="1">
      <alignment horizontal="center" vertical="center" wrapText="1"/>
    </xf>
    <xf numFmtId="49" fontId="0" fillId="0" borderId="55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left" vertical="center" wrapText="1"/>
    </xf>
    <xf numFmtId="167" fontId="0" fillId="0" borderId="10" xfId="15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167" fontId="0" fillId="0" borderId="2" xfId="15" applyNumberFormat="1" applyFont="1" applyBorder="1" applyAlignment="1">
      <alignment horizontal="center"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167" fontId="0" fillId="0" borderId="14" xfId="15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167" fontId="0" fillId="0" borderId="39" xfId="15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167" fontId="0" fillId="0" borderId="62" xfId="15" applyNumberFormat="1" applyFont="1" applyBorder="1" applyAlignment="1">
      <alignment horizontal="center" vertical="center" wrapText="1"/>
    </xf>
    <xf numFmtId="49" fontId="0" fillId="2" borderId="44" xfId="0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justify" vertical="center" wrapText="1"/>
    </xf>
    <xf numFmtId="0" fontId="0" fillId="0" borderId="42" xfId="0" applyFont="1" applyBorder="1" applyAlignment="1">
      <alignment horizontal="left" wrapText="1"/>
    </xf>
    <xf numFmtId="167" fontId="0" fillId="0" borderId="2" xfId="15" applyNumberFormat="1" applyFont="1" applyBorder="1" applyAlignment="1">
      <alignment horizontal="center" wrapText="1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showGridLines="0" tabSelected="1" view="pageBreakPreview" zoomScaleSheetLayoutView="100" workbookViewId="0" topLeftCell="A1">
      <selection activeCell="E16" sqref="E16"/>
    </sheetView>
  </sheetViews>
  <sheetFormatPr defaultColWidth="9.00390625" defaultRowHeight="12"/>
  <cols>
    <col min="1" max="1" width="5.625" style="139" bestFit="1" customWidth="1"/>
    <col min="2" max="2" width="9.125" style="135" customWidth="1"/>
    <col min="3" max="3" width="68.625" style="141" customWidth="1"/>
    <col min="4" max="4" width="21.75390625" style="0" customWidth="1"/>
  </cols>
  <sheetData>
    <row r="1" ht="45">
      <c r="D1" s="132" t="s">
        <v>4</v>
      </c>
    </row>
    <row r="2" ht="7.5" customHeight="1"/>
    <row r="3" spans="1:4" ht="33" customHeight="1">
      <c r="A3" s="231" t="s">
        <v>159</v>
      </c>
      <c r="B3" s="231"/>
      <c r="C3" s="231"/>
      <c r="D3" s="231"/>
    </row>
    <row r="4" ht="8.25" customHeight="1"/>
    <row r="5" spans="1:4" ht="12">
      <c r="A5" s="232" t="s">
        <v>119</v>
      </c>
      <c r="B5" s="232"/>
      <c r="C5" s="232"/>
      <c r="D5" s="232"/>
    </row>
    <row r="6" spans="1:4" ht="15.75" customHeight="1" thickBot="1">
      <c r="A6" s="134"/>
      <c r="B6" s="136"/>
      <c r="C6" s="142"/>
      <c r="D6" s="133" t="s">
        <v>99</v>
      </c>
    </row>
    <row r="7" spans="1:4" ht="29.25" customHeight="1" thickBot="1">
      <c r="A7" s="148" t="s">
        <v>30</v>
      </c>
      <c r="B7" s="149" t="s">
        <v>66</v>
      </c>
      <c r="C7" s="150" t="s">
        <v>120</v>
      </c>
      <c r="D7" s="151" t="s">
        <v>121</v>
      </c>
    </row>
    <row r="8" spans="1:4" ht="12.75" thickBot="1">
      <c r="A8" s="144">
        <v>1</v>
      </c>
      <c r="B8" s="145" t="s">
        <v>158</v>
      </c>
      <c r="C8" s="146">
        <v>3</v>
      </c>
      <c r="D8" s="147">
        <v>4</v>
      </c>
    </row>
    <row r="9" spans="1:4" ht="19.5" customHeight="1" thickBot="1">
      <c r="A9" s="155">
        <v>400</v>
      </c>
      <c r="B9" s="158"/>
      <c r="C9" s="156" t="s">
        <v>157</v>
      </c>
      <c r="D9" s="157">
        <f>SUM(D10:D11)</f>
        <v>3089767</v>
      </c>
    </row>
    <row r="10" spans="1:4" ht="12">
      <c r="A10" s="152"/>
      <c r="B10" s="200" t="s">
        <v>170</v>
      </c>
      <c r="C10" s="198" t="s">
        <v>173</v>
      </c>
      <c r="D10" s="201">
        <v>139767</v>
      </c>
    </row>
    <row r="11" spans="1:4" ht="36.75" thickBot="1">
      <c r="A11" s="176"/>
      <c r="B11" s="202" t="s">
        <v>123</v>
      </c>
      <c r="C11" s="203" t="s">
        <v>156</v>
      </c>
      <c r="D11" s="204">
        <v>2950000</v>
      </c>
    </row>
    <row r="12" spans="1:4" ht="19.5" customHeight="1" thickBot="1">
      <c r="A12" s="155">
        <v>600</v>
      </c>
      <c r="B12" s="158"/>
      <c r="C12" s="156" t="s">
        <v>34</v>
      </c>
      <c r="D12" s="157">
        <f>SUM(D13:D14)</f>
        <v>205112</v>
      </c>
    </row>
    <row r="13" spans="1:4" ht="12">
      <c r="A13" s="159"/>
      <c r="B13" s="205" t="s">
        <v>171</v>
      </c>
      <c r="C13" s="206" t="s">
        <v>172</v>
      </c>
      <c r="D13" s="207">
        <v>162</v>
      </c>
    </row>
    <row r="14" spans="1:4" ht="24.75" thickBot="1">
      <c r="A14" s="152"/>
      <c r="B14" s="208" t="s">
        <v>153</v>
      </c>
      <c r="C14" s="209" t="s">
        <v>163</v>
      </c>
      <c r="D14" s="210">
        <v>204950</v>
      </c>
    </row>
    <row r="15" spans="1:4" ht="18" customHeight="1" thickBot="1">
      <c r="A15" s="155">
        <v>630</v>
      </c>
      <c r="B15" s="158"/>
      <c r="C15" s="156" t="s">
        <v>35</v>
      </c>
      <c r="D15" s="157">
        <f>SUM(D16:D17)</f>
        <v>72750</v>
      </c>
    </row>
    <row r="16" spans="1:4" ht="12">
      <c r="A16" s="152"/>
      <c r="B16" s="205" t="s">
        <v>127</v>
      </c>
      <c r="C16" s="206" t="s">
        <v>166</v>
      </c>
      <c r="D16" s="207">
        <v>36750</v>
      </c>
    </row>
    <row r="17" spans="1:4" ht="36.75" thickBot="1">
      <c r="A17" s="152"/>
      <c r="B17" s="200" t="s">
        <v>123</v>
      </c>
      <c r="C17" s="198" t="s">
        <v>156</v>
      </c>
      <c r="D17" s="210">
        <v>36000</v>
      </c>
    </row>
    <row r="18" spans="1:4" ht="19.5" customHeight="1" thickBot="1">
      <c r="A18" s="155">
        <v>700</v>
      </c>
      <c r="B18" s="158"/>
      <c r="C18" s="156" t="s">
        <v>36</v>
      </c>
      <c r="D18" s="157">
        <f>SUM(D19:D24)</f>
        <v>515200</v>
      </c>
    </row>
    <row r="19" spans="1:4" ht="12">
      <c r="A19" s="152"/>
      <c r="B19" s="200" t="s">
        <v>124</v>
      </c>
      <c r="C19" s="198" t="s">
        <v>164</v>
      </c>
      <c r="D19" s="201">
        <v>126000</v>
      </c>
    </row>
    <row r="20" spans="1:4" ht="24">
      <c r="A20" s="152"/>
      <c r="B20" s="200" t="s">
        <v>73</v>
      </c>
      <c r="C20" s="198" t="s">
        <v>74</v>
      </c>
      <c r="D20" s="201">
        <v>6600</v>
      </c>
    </row>
    <row r="21" spans="1:4" ht="12">
      <c r="A21" s="152"/>
      <c r="B21" s="202" t="s">
        <v>125</v>
      </c>
      <c r="C21" s="203" t="s">
        <v>165</v>
      </c>
      <c r="D21" s="204">
        <v>300000</v>
      </c>
    </row>
    <row r="22" spans="1:4" ht="12">
      <c r="A22" s="152"/>
      <c r="B22" s="202" t="s">
        <v>126</v>
      </c>
      <c r="C22" s="203" t="s">
        <v>10</v>
      </c>
      <c r="D22" s="204">
        <v>1000</v>
      </c>
    </row>
    <row r="23" spans="1:4" ht="12">
      <c r="A23" s="152"/>
      <c r="B23" s="211" t="s">
        <v>127</v>
      </c>
      <c r="C23" s="203" t="s">
        <v>166</v>
      </c>
      <c r="D23" s="204">
        <v>1600</v>
      </c>
    </row>
    <row r="24" spans="1:4" ht="36.75" thickBot="1">
      <c r="A24" s="152"/>
      <c r="B24" s="212" t="s">
        <v>123</v>
      </c>
      <c r="C24" s="213" t="s">
        <v>156</v>
      </c>
      <c r="D24" s="210">
        <v>80000</v>
      </c>
    </row>
    <row r="25" spans="1:4" ht="19.5" customHeight="1" thickBot="1">
      <c r="A25" s="155">
        <v>710</v>
      </c>
      <c r="B25" s="158"/>
      <c r="C25" s="156" t="s">
        <v>37</v>
      </c>
      <c r="D25" s="157">
        <f>SUM(D26)</f>
        <v>368852</v>
      </c>
    </row>
    <row r="26" spans="1:4" ht="12.75" thickBot="1">
      <c r="A26" s="162"/>
      <c r="B26" s="214" t="s">
        <v>127</v>
      </c>
      <c r="C26" s="215" t="s">
        <v>166</v>
      </c>
      <c r="D26" s="216">
        <v>368852</v>
      </c>
    </row>
    <row r="27" spans="1:4" ht="19.5" customHeight="1" thickBot="1">
      <c r="A27" s="155">
        <v>750</v>
      </c>
      <c r="B27" s="158"/>
      <c r="C27" s="156" t="s">
        <v>38</v>
      </c>
      <c r="D27" s="157">
        <f>SUM(D28:D32)</f>
        <v>300700</v>
      </c>
    </row>
    <row r="28" spans="1:4" ht="12">
      <c r="A28" s="152"/>
      <c r="B28" s="200" t="s">
        <v>128</v>
      </c>
      <c r="C28" s="198" t="s">
        <v>167</v>
      </c>
      <c r="D28" s="201">
        <v>9000</v>
      </c>
    </row>
    <row r="29" spans="1:4" ht="12">
      <c r="A29" s="152"/>
      <c r="B29" s="202" t="s">
        <v>129</v>
      </c>
      <c r="C29" s="203" t="s">
        <v>168</v>
      </c>
      <c r="D29" s="204">
        <v>400</v>
      </c>
    </row>
    <row r="30" spans="1:4" ht="12">
      <c r="A30" s="152"/>
      <c r="B30" s="202" t="s">
        <v>127</v>
      </c>
      <c r="C30" s="203" t="s">
        <v>166</v>
      </c>
      <c r="D30" s="204">
        <v>3800</v>
      </c>
    </row>
    <row r="31" spans="1:4" ht="36">
      <c r="A31" s="152"/>
      <c r="B31" s="217" t="s">
        <v>130</v>
      </c>
      <c r="C31" s="213" t="s">
        <v>78</v>
      </c>
      <c r="D31" s="218">
        <v>283000</v>
      </c>
    </row>
    <row r="32" spans="1:4" ht="24.75" thickBot="1">
      <c r="A32" s="152"/>
      <c r="B32" s="217" t="s">
        <v>75</v>
      </c>
      <c r="C32" s="213" t="s">
        <v>76</v>
      </c>
      <c r="D32" s="218">
        <v>4500</v>
      </c>
    </row>
    <row r="33" spans="1:4" ht="28.5" customHeight="1" thickBot="1">
      <c r="A33" s="155">
        <v>751</v>
      </c>
      <c r="B33" s="158"/>
      <c r="C33" s="156" t="s">
        <v>160</v>
      </c>
      <c r="D33" s="157">
        <f>SUM(D34)</f>
        <v>6460</v>
      </c>
    </row>
    <row r="34" spans="1:4" ht="36.75" thickBot="1">
      <c r="A34" s="152"/>
      <c r="B34" s="208" t="s">
        <v>130</v>
      </c>
      <c r="C34" s="213" t="s">
        <v>78</v>
      </c>
      <c r="D34" s="210">
        <v>6460</v>
      </c>
    </row>
    <row r="35" spans="1:4" ht="19.5" customHeight="1" thickBot="1">
      <c r="A35" s="155">
        <v>754</v>
      </c>
      <c r="B35" s="158"/>
      <c r="C35" s="156" t="s">
        <v>161</v>
      </c>
      <c r="D35" s="157">
        <f>SUM(D36:D38)</f>
        <v>72000</v>
      </c>
    </row>
    <row r="36" spans="1:4" ht="12">
      <c r="A36" s="152"/>
      <c r="B36" s="200" t="s">
        <v>131</v>
      </c>
      <c r="C36" s="198" t="s">
        <v>169</v>
      </c>
      <c r="D36" s="201">
        <v>15000</v>
      </c>
    </row>
    <row r="37" spans="1:4" ht="36">
      <c r="A37" s="152"/>
      <c r="B37" s="202" t="s">
        <v>130</v>
      </c>
      <c r="C37" s="213" t="s">
        <v>78</v>
      </c>
      <c r="D37" s="204">
        <v>2000</v>
      </c>
    </row>
    <row r="38" spans="1:4" ht="36.75" thickBot="1">
      <c r="A38" s="153"/>
      <c r="B38" s="195" t="s">
        <v>123</v>
      </c>
      <c r="C38" s="219" t="s">
        <v>156</v>
      </c>
      <c r="D38" s="197">
        <v>55000</v>
      </c>
    </row>
    <row r="39" spans="1:4" ht="12.75" thickBot="1">
      <c r="A39" s="144">
        <v>1</v>
      </c>
      <c r="B39" s="145" t="s">
        <v>158</v>
      </c>
      <c r="C39" s="146">
        <v>3</v>
      </c>
      <c r="D39" s="147">
        <v>4</v>
      </c>
    </row>
    <row r="40" spans="1:4" ht="39" customHeight="1" thickBot="1">
      <c r="A40" s="177">
        <v>756</v>
      </c>
      <c r="B40" s="158"/>
      <c r="C40" s="156" t="s">
        <v>79</v>
      </c>
      <c r="D40" s="157">
        <f>SUM(D41:D56)</f>
        <v>49733108</v>
      </c>
    </row>
    <row r="41" spans="1:4" ht="12">
      <c r="A41" s="159"/>
      <c r="B41" s="220" t="s">
        <v>139</v>
      </c>
      <c r="C41" s="206" t="s">
        <v>6</v>
      </c>
      <c r="D41" s="207">
        <v>11083162</v>
      </c>
    </row>
    <row r="42" spans="1:4" ht="12">
      <c r="A42" s="152"/>
      <c r="B42" s="202" t="s">
        <v>140</v>
      </c>
      <c r="C42" s="203" t="s">
        <v>7</v>
      </c>
      <c r="D42" s="204">
        <v>300000</v>
      </c>
    </row>
    <row r="43" spans="1:4" ht="12">
      <c r="A43" s="152"/>
      <c r="B43" s="202" t="s">
        <v>132</v>
      </c>
      <c r="C43" s="203" t="s">
        <v>13</v>
      </c>
      <c r="D43" s="204">
        <v>35760406</v>
      </c>
    </row>
    <row r="44" spans="1:4" ht="12">
      <c r="A44" s="152"/>
      <c r="B44" s="202" t="s">
        <v>133</v>
      </c>
      <c r="C44" s="203" t="s">
        <v>14</v>
      </c>
      <c r="D44" s="204">
        <v>260852</v>
      </c>
    </row>
    <row r="45" spans="1:4" ht="12">
      <c r="A45" s="152"/>
      <c r="B45" s="202" t="s">
        <v>134</v>
      </c>
      <c r="C45" s="203" t="s">
        <v>15</v>
      </c>
      <c r="D45" s="204">
        <v>125241</v>
      </c>
    </row>
    <row r="46" spans="1:4" ht="12">
      <c r="A46" s="152"/>
      <c r="B46" s="202" t="s">
        <v>135</v>
      </c>
      <c r="C46" s="203" t="s">
        <v>16</v>
      </c>
      <c r="D46" s="204">
        <v>400000</v>
      </c>
    </row>
    <row r="47" spans="1:4" ht="24">
      <c r="A47" s="152"/>
      <c r="B47" s="202" t="s">
        <v>136</v>
      </c>
      <c r="C47" s="203" t="s">
        <v>17</v>
      </c>
      <c r="D47" s="204">
        <v>250000</v>
      </c>
    </row>
    <row r="48" spans="1:4" ht="12">
      <c r="A48" s="152"/>
      <c r="B48" s="202" t="s">
        <v>137</v>
      </c>
      <c r="C48" s="203" t="s">
        <v>18</v>
      </c>
      <c r="D48" s="204">
        <v>80000</v>
      </c>
    </row>
    <row r="49" spans="1:4" ht="12">
      <c r="A49" s="152"/>
      <c r="B49" s="202" t="s">
        <v>138</v>
      </c>
      <c r="C49" s="203" t="s">
        <v>19</v>
      </c>
      <c r="D49" s="204">
        <v>77000</v>
      </c>
    </row>
    <row r="50" spans="1:4" ht="12">
      <c r="A50" s="152"/>
      <c r="B50" s="202" t="s">
        <v>141</v>
      </c>
      <c r="C50" s="203" t="s">
        <v>20</v>
      </c>
      <c r="D50" s="204">
        <v>150000</v>
      </c>
    </row>
    <row r="51" spans="1:4" ht="12">
      <c r="A51" s="152"/>
      <c r="B51" s="202" t="s">
        <v>142</v>
      </c>
      <c r="C51" s="203" t="s">
        <v>21</v>
      </c>
      <c r="D51" s="204">
        <v>92000</v>
      </c>
    </row>
    <row r="52" spans="1:4" ht="12">
      <c r="A52" s="152"/>
      <c r="B52" s="202" t="s">
        <v>143</v>
      </c>
      <c r="C52" s="203" t="s">
        <v>22</v>
      </c>
      <c r="D52" s="204">
        <v>484447</v>
      </c>
    </row>
    <row r="53" spans="1:4" ht="12">
      <c r="A53" s="152"/>
      <c r="B53" s="202" t="s">
        <v>145</v>
      </c>
      <c r="C53" s="203" t="s">
        <v>24</v>
      </c>
      <c r="D53" s="204">
        <v>500000</v>
      </c>
    </row>
    <row r="54" spans="1:4" ht="12">
      <c r="A54" s="152"/>
      <c r="B54" s="202" t="s">
        <v>146</v>
      </c>
      <c r="C54" s="203" t="s">
        <v>25</v>
      </c>
      <c r="D54" s="204">
        <v>2000</v>
      </c>
    </row>
    <row r="55" spans="1:4" ht="12">
      <c r="A55" s="152"/>
      <c r="B55" s="202" t="s">
        <v>129</v>
      </c>
      <c r="C55" s="203" t="s">
        <v>168</v>
      </c>
      <c r="D55" s="204">
        <v>8000</v>
      </c>
    </row>
    <row r="56" spans="1:4" ht="12.75" thickBot="1">
      <c r="A56" s="153"/>
      <c r="B56" s="221" t="s">
        <v>147</v>
      </c>
      <c r="C56" s="219" t="s">
        <v>26</v>
      </c>
      <c r="D56" s="222">
        <v>160000</v>
      </c>
    </row>
    <row r="57" spans="1:4" ht="12.75" thickBot="1">
      <c r="A57" s="177">
        <v>757</v>
      </c>
      <c r="B57" s="223"/>
      <c r="C57" s="179" t="s">
        <v>92</v>
      </c>
      <c r="D57" s="180">
        <f>SUM(D58)</f>
        <v>370</v>
      </c>
    </row>
    <row r="58" spans="1:4" ht="12.75" thickBot="1">
      <c r="A58" s="181"/>
      <c r="B58" s="212" t="s">
        <v>127</v>
      </c>
      <c r="C58" s="213" t="s">
        <v>166</v>
      </c>
      <c r="D58" s="210">
        <v>370</v>
      </c>
    </row>
    <row r="59" spans="1:4" ht="19.5" customHeight="1" thickBot="1">
      <c r="A59" s="155">
        <v>758</v>
      </c>
      <c r="B59" s="158"/>
      <c r="C59" s="156" t="s">
        <v>43</v>
      </c>
      <c r="D59" s="157">
        <f>SUM(D60:D61)</f>
        <v>13188738</v>
      </c>
    </row>
    <row r="60" spans="1:4" ht="12">
      <c r="A60" s="178"/>
      <c r="B60" s="188" t="s">
        <v>126</v>
      </c>
      <c r="C60" s="198" t="s">
        <v>10</v>
      </c>
      <c r="D60" s="199">
        <v>80000</v>
      </c>
    </row>
    <row r="61" spans="1:4" s="161" customFormat="1" ht="12.75" thickBot="1">
      <c r="A61" s="153"/>
      <c r="B61" s="195" t="s">
        <v>148</v>
      </c>
      <c r="C61" s="196" t="s">
        <v>27</v>
      </c>
      <c r="D61" s="197">
        <v>13108738</v>
      </c>
    </row>
    <row r="62" spans="1:4" ht="12.75" thickBot="1">
      <c r="A62" s="177">
        <v>801</v>
      </c>
      <c r="B62" s="223"/>
      <c r="C62" s="179" t="s">
        <v>44</v>
      </c>
      <c r="D62" s="180">
        <f>SUM(D63:D64)</f>
        <v>102527</v>
      </c>
    </row>
    <row r="63" spans="1:4" ht="12">
      <c r="A63" s="159"/>
      <c r="B63" s="205" t="s">
        <v>170</v>
      </c>
      <c r="C63" s="206" t="s">
        <v>173</v>
      </c>
      <c r="D63" s="207">
        <v>2527</v>
      </c>
    </row>
    <row r="64" spans="1:4" ht="36.75" thickBot="1">
      <c r="A64" s="176"/>
      <c r="B64" s="212" t="s">
        <v>123</v>
      </c>
      <c r="C64" s="209" t="s">
        <v>156</v>
      </c>
      <c r="D64" s="210">
        <v>100000</v>
      </c>
    </row>
    <row r="65" spans="1:4" ht="19.5" customHeight="1" thickBot="1">
      <c r="A65" s="155">
        <v>851</v>
      </c>
      <c r="B65" s="158"/>
      <c r="C65" s="156" t="s">
        <v>45</v>
      </c>
      <c r="D65" s="157">
        <f>SUM(D66:D67)</f>
        <v>2550</v>
      </c>
    </row>
    <row r="66" spans="1:4" ht="12">
      <c r="A66" s="152"/>
      <c r="B66" s="205" t="s">
        <v>122</v>
      </c>
      <c r="C66" s="206" t="s">
        <v>155</v>
      </c>
      <c r="D66" s="207">
        <v>50</v>
      </c>
    </row>
    <row r="67" spans="1:4" ht="12.75" thickBot="1">
      <c r="A67" s="152"/>
      <c r="B67" s="208" t="s">
        <v>127</v>
      </c>
      <c r="C67" s="209" t="s">
        <v>166</v>
      </c>
      <c r="D67" s="210">
        <v>2500</v>
      </c>
    </row>
    <row r="68" spans="1:4" ht="19.5" customHeight="1" thickBot="1">
      <c r="A68" s="155">
        <v>852</v>
      </c>
      <c r="B68" s="158"/>
      <c r="C68" s="156" t="s">
        <v>107</v>
      </c>
      <c r="D68" s="157">
        <f>SUM(D69:D72)</f>
        <v>2506446</v>
      </c>
    </row>
    <row r="69" spans="1:4" ht="12">
      <c r="A69" s="159"/>
      <c r="B69" s="220" t="s">
        <v>149</v>
      </c>
      <c r="C69" s="206" t="s">
        <v>8</v>
      </c>
      <c r="D69" s="207">
        <v>28000</v>
      </c>
    </row>
    <row r="70" spans="1:4" ht="12">
      <c r="A70" s="152"/>
      <c r="B70" s="200" t="s">
        <v>127</v>
      </c>
      <c r="C70" s="209" t="s">
        <v>166</v>
      </c>
      <c r="D70" s="201">
        <v>46</v>
      </c>
    </row>
    <row r="71" spans="1:4" ht="36">
      <c r="A71" s="152"/>
      <c r="B71" s="211" t="s">
        <v>130</v>
      </c>
      <c r="C71" s="213" t="s">
        <v>78</v>
      </c>
      <c r="D71" s="204">
        <v>2478000</v>
      </c>
    </row>
    <row r="72" spans="1:4" ht="24.75" thickBot="1">
      <c r="A72" s="153"/>
      <c r="B72" s="195" t="s">
        <v>75</v>
      </c>
      <c r="C72" s="219" t="s">
        <v>76</v>
      </c>
      <c r="D72" s="197">
        <v>400</v>
      </c>
    </row>
    <row r="73" spans="1:4" ht="19.5" customHeight="1" thickBot="1">
      <c r="A73" s="155">
        <v>900</v>
      </c>
      <c r="B73" s="158"/>
      <c r="C73" s="156" t="s">
        <v>162</v>
      </c>
      <c r="D73" s="157">
        <f>SUM(D74:D85)</f>
        <v>19178863</v>
      </c>
    </row>
    <row r="74" spans="1:4" ht="12">
      <c r="A74" s="152"/>
      <c r="B74" s="200" t="s">
        <v>150</v>
      </c>
      <c r="C74" s="198" t="s">
        <v>9</v>
      </c>
      <c r="D74" s="201">
        <v>71000</v>
      </c>
    </row>
    <row r="75" spans="1:4" ht="12">
      <c r="A75" s="152"/>
      <c r="B75" s="202" t="s">
        <v>124</v>
      </c>
      <c r="C75" s="203" t="s">
        <v>164</v>
      </c>
      <c r="D75" s="204">
        <v>530000</v>
      </c>
    </row>
    <row r="76" spans="1:4" ht="24">
      <c r="A76" s="152"/>
      <c r="B76" s="202" t="s">
        <v>144</v>
      </c>
      <c r="C76" s="203" t="s">
        <v>23</v>
      </c>
      <c r="D76" s="204">
        <v>10000</v>
      </c>
    </row>
    <row r="77" spans="1:4" ht="36">
      <c r="A77" s="152"/>
      <c r="B77" s="202" t="s">
        <v>151</v>
      </c>
      <c r="C77" s="203" t="s">
        <v>12</v>
      </c>
      <c r="D77" s="204">
        <v>829986</v>
      </c>
    </row>
    <row r="78" spans="1:4" ht="24">
      <c r="A78" s="152"/>
      <c r="B78" s="202" t="s">
        <v>73</v>
      </c>
      <c r="C78" s="198" t="s">
        <v>74</v>
      </c>
      <c r="D78" s="204">
        <v>15700</v>
      </c>
    </row>
    <row r="79" spans="1:4" ht="12">
      <c r="A79" s="152"/>
      <c r="B79" s="202" t="s">
        <v>125</v>
      </c>
      <c r="C79" s="203" t="s">
        <v>165</v>
      </c>
      <c r="D79" s="204">
        <v>618000</v>
      </c>
    </row>
    <row r="80" spans="1:4" ht="12">
      <c r="A80" s="152"/>
      <c r="B80" s="202" t="s">
        <v>122</v>
      </c>
      <c r="C80" s="203" t="s">
        <v>155</v>
      </c>
      <c r="D80" s="204">
        <v>271738</v>
      </c>
    </row>
    <row r="81" spans="1:4" ht="12">
      <c r="A81" s="152"/>
      <c r="B81" s="202" t="s">
        <v>126</v>
      </c>
      <c r="C81" s="203" t="s">
        <v>10</v>
      </c>
      <c r="D81" s="204">
        <v>217034</v>
      </c>
    </row>
    <row r="82" spans="1:4" ht="12">
      <c r="A82" s="152"/>
      <c r="B82" s="202" t="s">
        <v>127</v>
      </c>
      <c r="C82" s="203" t="s">
        <v>166</v>
      </c>
      <c r="D82" s="204">
        <v>2063552</v>
      </c>
    </row>
    <row r="83" spans="1:4" ht="36">
      <c r="A83" s="152"/>
      <c r="B83" s="211" t="s">
        <v>130</v>
      </c>
      <c r="C83" s="213" t="s">
        <v>78</v>
      </c>
      <c r="D83" s="204">
        <v>146434</v>
      </c>
    </row>
    <row r="84" spans="1:4" ht="36">
      <c r="A84" s="152"/>
      <c r="B84" s="211" t="s">
        <v>123</v>
      </c>
      <c r="C84" s="203" t="s">
        <v>156</v>
      </c>
      <c r="D84" s="204">
        <v>5405419</v>
      </c>
    </row>
    <row r="85" spans="1:4" ht="48.75" thickBot="1">
      <c r="A85" s="153"/>
      <c r="B85" s="195" t="s">
        <v>77</v>
      </c>
      <c r="C85" s="219" t="s">
        <v>86</v>
      </c>
      <c r="D85" s="197">
        <v>9000000</v>
      </c>
    </row>
    <row r="86" spans="1:4" ht="12.75" thickBot="1">
      <c r="A86" s="144">
        <v>1</v>
      </c>
      <c r="B86" s="145" t="s">
        <v>158</v>
      </c>
      <c r="C86" s="146">
        <v>3</v>
      </c>
      <c r="D86" s="147">
        <v>4</v>
      </c>
    </row>
    <row r="87" spans="1:4" ht="19.5" customHeight="1" thickBot="1">
      <c r="A87" s="155">
        <v>921</v>
      </c>
      <c r="B87" s="158"/>
      <c r="C87" s="156" t="s">
        <v>174</v>
      </c>
      <c r="D87" s="157">
        <f>SUM(D88)</f>
        <v>228</v>
      </c>
    </row>
    <row r="88" spans="1:4" ht="12.75" thickBot="1">
      <c r="A88" s="154"/>
      <c r="B88" s="208" t="s">
        <v>127</v>
      </c>
      <c r="C88" s="224" t="s">
        <v>166</v>
      </c>
      <c r="D88" s="210">
        <v>228</v>
      </c>
    </row>
    <row r="89" spans="1:4" ht="19.5" customHeight="1" thickBot="1">
      <c r="A89" s="155">
        <v>926</v>
      </c>
      <c r="B89" s="158"/>
      <c r="C89" s="156" t="s">
        <v>93</v>
      </c>
      <c r="D89" s="157">
        <f>SUM(D90)</f>
        <v>900000</v>
      </c>
    </row>
    <row r="90" spans="1:4" ht="27.75" customHeight="1" thickBot="1">
      <c r="A90" s="154"/>
      <c r="B90" s="208" t="s">
        <v>152</v>
      </c>
      <c r="C90" s="225" t="s">
        <v>11</v>
      </c>
      <c r="D90" s="226">
        <v>900000</v>
      </c>
    </row>
    <row r="91" spans="1:4" ht="27" customHeight="1" thickBot="1">
      <c r="A91" s="233" t="s">
        <v>154</v>
      </c>
      <c r="B91" s="234"/>
      <c r="C91" s="182"/>
      <c r="D91" s="183">
        <f>SUM(D9,D12,D15,D18,D25,D27,D33,D35,D40,D57,D59,D62,D65,D68,D73,D87,D89)</f>
        <v>90243671</v>
      </c>
    </row>
    <row r="92" spans="1:4" ht="12">
      <c r="A92" s="140"/>
      <c r="B92" s="138"/>
      <c r="C92" s="143"/>
      <c r="D92" s="137"/>
    </row>
    <row r="93" spans="1:4" ht="12">
      <c r="A93" s="140"/>
      <c r="B93" s="138"/>
      <c r="C93" s="143"/>
      <c r="D93" s="137"/>
    </row>
    <row r="94" spans="1:4" ht="12">
      <c r="A94" s="140"/>
      <c r="B94" s="138"/>
      <c r="C94" s="143"/>
      <c r="D94" s="137"/>
    </row>
    <row r="95" spans="1:4" ht="12">
      <c r="A95" s="140"/>
      <c r="B95" s="138"/>
      <c r="C95" s="143"/>
      <c r="D95" s="137"/>
    </row>
    <row r="96" spans="1:4" ht="12">
      <c r="A96" s="140"/>
      <c r="B96" s="138"/>
      <c r="C96" s="143"/>
      <c r="D96" s="137"/>
    </row>
    <row r="97" spans="1:4" ht="12">
      <c r="A97" s="140"/>
      <c r="B97" s="138"/>
      <c r="C97" s="143"/>
      <c r="D97" s="137"/>
    </row>
    <row r="98" spans="1:4" ht="12">
      <c r="A98" s="140"/>
      <c r="B98" s="138"/>
      <c r="C98" s="143"/>
      <c r="D98" s="137"/>
    </row>
    <row r="99" spans="1:4" ht="12">
      <c r="A99" s="140"/>
      <c r="B99" s="138"/>
      <c r="C99" s="143"/>
      <c r="D99" s="137"/>
    </row>
    <row r="100" spans="1:4" ht="12">
      <c r="A100" s="140"/>
      <c r="B100" s="138"/>
      <c r="C100" s="143"/>
      <c r="D100" s="137"/>
    </row>
  </sheetData>
  <mergeCells count="3">
    <mergeCell ref="A3:D3"/>
    <mergeCell ref="A5:D5"/>
    <mergeCell ref="A91:B91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1"/>
  <headerFooter alignWithMargins="0">
    <oddFooter>&amp;R&amp;P</oddFooter>
  </headerFooter>
  <rowBreaks count="1" manualBreakCount="1">
    <brk id="3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7"/>
  <sheetViews>
    <sheetView showGridLines="0" view="pageBreakPreview" zoomScaleSheetLayoutView="100" workbookViewId="0" topLeftCell="A1">
      <selection activeCell="G7" sqref="G7"/>
    </sheetView>
  </sheetViews>
  <sheetFormatPr defaultColWidth="9.00390625" defaultRowHeight="12"/>
  <cols>
    <col min="1" max="1" width="5.625" style="0" customWidth="1"/>
    <col min="2" max="2" width="10.625" style="0" customWidth="1"/>
    <col min="4" max="4" width="45.75390625" style="0" customWidth="1"/>
    <col min="5" max="5" width="15.75390625" style="0" customWidth="1"/>
    <col min="6" max="6" width="17.375" style="0" customWidth="1"/>
    <col min="7" max="7" width="12.75390625" style="0" customWidth="1"/>
  </cols>
  <sheetData>
    <row r="1" spans="1:8" ht="14.25" customHeight="1">
      <c r="A1" s="237" t="s">
        <v>104</v>
      </c>
      <c r="B1" s="237"/>
      <c r="C1" s="237"/>
      <c r="D1" s="237"/>
      <c r="E1" s="237"/>
      <c r="F1" s="237"/>
      <c r="G1" s="16"/>
      <c r="H1" s="16"/>
    </row>
    <row r="2" spans="1:7" ht="15">
      <c r="A2" s="236" t="s">
        <v>29</v>
      </c>
      <c r="B2" s="236"/>
      <c r="C2" s="236"/>
      <c r="D2" s="236"/>
      <c r="E2" s="236"/>
      <c r="F2" s="236"/>
      <c r="G2" s="16"/>
    </row>
    <row r="3" ht="12.75" thickBot="1">
      <c r="F3" s="160" t="s">
        <v>99</v>
      </c>
    </row>
    <row r="4" spans="1:8" ht="14.25" customHeight="1">
      <c r="A4" s="1"/>
      <c r="B4" s="44" t="s">
        <v>30</v>
      </c>
      <c r="C4" s="235" t="s">
        <v>31</v>
      </c>
      <c r="D4" s="229"/>
      <c r="E4" s="230"/>
      <c r="F4" s="52" t="s">
        <v>28</v>
      </c>
      <c r="G4" s="22"/>
      <c r="H4" s="2"/>
    </row>
    <row r="5" spans="2:8" ht="14.25" customHeight="1" thickBot="1">
      <c r="B5" s="50"/>
      <c r="C5" s="49"/>
      <c r="D5" s="11"/>
      <c r="E5" s="11"/>
      <c r="F5" s="68"/>
      <c r="G5" s="9"/>
      <c r="H5" s="2"/>
    </row>
    <row r="6" spans="2:8" ht="14.25" customHeight="1">
      <c r="B6" s="40">
        <v>1</v>
      </c>
      <c r="C6" s="31">
        <v>2</v>
      </c>
      <c r="D6" s="29"/>
      <c r="E6" s="56"/>
      <c r="F6" s="34">
        <v>3</v>
      </c>
      <c r="G6" s="17"/>
      <c r="H6" s="2"/>
    </row>
    <row r="7" spans="2:8" ht="14.25" customHeight="1">
      <c r="B7" s="69"/>
      <c r="C7" s="70"/>
      <c r="D7" s="71"/>
      <c r="E7" s="71"/>
      <c r="F7" s="72"/>
      <c r="G7" s="17"/>
      <c r="H7" s="2"/>
    </row>
    <row r="8" spans="2:8" ht="14.25" customHeight="1">
      <c r="B8" s="69">
        <v>400</v>
      </c>
      <c r="C8" s="73" t="s">
        <v>32</v>
      </c>
      <c r="D8" s="74"/>
      <c r="E8" s="74"/>
      <c r="F8" s="75"/>
      <c r="G8" s="21"/>
      <c r="H8" s="2"/>
    </row>
    <row r="9" spans="2:8" ht="14.25" customHeight="1">
      <c r="B9" s="76"/>
      <c r="C9" s="77" t="s">
        <v>33</v>
      </c>
      <c r="D9" s="78"/>
      <c r="E9" s="78"/>
      <c r="F9" s="79">
        <f>SUM(F59)</f>
        <v>3089767</v>
      </c>
      <c r="G9" s="26"/>
      <c r="H9" s="2"/>
    </row>
    <row r="10" spans="2:8" ht="14.25" customHeight="1">
      <c r="B10" s="69"/>
      <c r="C10" s="70"/>
      <c r="D10" s="71"/>
      <c r="E10" s="71"/>
      <c r="F10" s="72"/>
      <c r="G10" s="17"/>
      <c r="H10" s="2"/>
    </row>
    <row r="11" spans="2:8" ht="14.25" customHeight="1">
      <c r="B11" s="76">
        <v>600</v>
      </c>
      <c r="C11" s="80" t="s">
        <v>34</v>
      </c>
      <c r="D11" s="81"/>
      <c r="E11" s="81"/>
      <c r="F11" s="82">
        <f>SUM(F63+F253)</f>
        <v>205112</v>
      </c>
      <c r="G11" s="27"/>
      <c r="H11" s="2"/>
    </row>
    <row r="12" spans="2:8" ht="14.25" customHeight="1">
      <c r="B12" s="69"/>
      <c r="C12" s="103"/>
      <c r="D12" s="71"/>
      <c r="E12" s="71"/>
      <c r="F12" s="104"/>
      <c r="G12" s="27"/>
      <c r="H12" s="2"/>
    </row>
    <row r="13" spans="2:8" ht="14.25" customHeight="1">
      <c r="B13" s="76">
        <v>630</v>
      </c>
      <c r="C13" s="80" t="s">
        <v>35</v>
      </c>
      <c r="D13" s="81"/>
      <c r="E13" s="81"/>
      <c r="F13" s="82">
        <f>SUM(F67)</f>
        <v>72750</v>
      </c>
      <c r="G13" s="27"/>
      <c r="H13" s="2"/>
    </row>
    <row r="14" spans="2:8" ht="14.25" customHeight="1">
      <c r="B14" s="69"/>
      <c r="C14" s="70"/>
      <c r="D14" s="71"/>
      <c r="E14" s="71"/>
      <c r="F14" s="72"/>
      <c r="G14" s="17"/>
      <c r="H14" s="2"/>
    </row>
    <row r="15" spans="2:8" ht="14.25" customHeight="1">
      <c r="B15" s="76">
        <v>700</v>
      </c>
      <c r="C15" s="80" t="s">
        <v>36</v>
      </c>
      <c r="D15" s="81"/>
      <c r="E15" s="81"/>
      <c r="F15" s="82">
        <f>SUM(F71)</f>
        <v>515200</v>
      </c>
      <c r="G15" s="27"/>
      <c r="H15" s="2"/>
    </row>
    <row r="16" spans="2:8" ht="14.25" customHeight="1">
      <c r="B16" s="69"/>
      <c r="C16" s="70"/>
      <c r="D16" s="71"/>
      <c r="E16" s="71"/>
      <c r="F16" s="72"/>
      <c r="G16" s="17"/>
      <c r="H16" s="2"/>
    </row>
    <row r="17" spans="2:8" ht="14.25" customHeight="1">
      <c r="B17" s="76">
        <v>710</v>
      </c>
      <c r="C17" s="83" t="s">
        <v>37</v>
      </c>
      <c r="D17" s="64"/>
      <c r="E17" s="64"/>
      <c r="F17" s="62">
        <f>SUM(F77)</f>
        <v>368852</v>
      </c>
      <c r="G17" s="5"/>
      <c r="H17" s="2"/>
    </row>
    <row r="18" spans="2:8" ht="14.25" customHeight="1">
      <c r="B18" s="69"/>
      <c r="C18" s="70"/>
      <c r="D18" s="71"/>
      <c r="E18" s="71"/>
      <c r="F18" s="72"/>
      <c r="G18" s="17"/>
      <c r="H18" s="2"/>
    </row>
    <row r="19" spans="2:8" ht="14.25" customHeight="1">
      <c r="B19" s="76">
        <v>750</v>
      </c>
      <c r="C19" s="83" t="s">
        <v>38</v>
      </c>
      <c r="D19" s="64"/>
      <c r="E19" s="64"/>
      <c r="F19" s="62">
        <f>SUM(F81,F168)</f>
        <v>300700</v>
      </c>
      <c r="G19" s="5"/>
      <c r="H19" s="2"/>
    </row>
    <row r="20" spans="2:8" ht="14.25" customHeight="1">
      <c r="B20" s="69"/>
      <c r="C20" s="84"/>
      <c r="D20" s="60"/>
      <c r="E20" s="60"/>
      <c r="F20" s="61"/>
      <c r="G20" s="5"/>
      <c r="H20" s="2"/>
    </row>
    <row r="21" spans="2:8" ht="14.25" customHeight="1">
      <c r="B21" s="69">
        <v>751</v>
      </c>
      <c r="C21" s="84" t="s">
        <v>39</v>
      </c>
      <c r="D21" s="60"/>
      <c r="E21" s="60"/>
      <c r="F21" s="61"/>
      <c r="G21" s="5"/>
      <c r="H21" s="2"/>
    </row>
    <row r="22" spans="2:8" ht="14.25" customHeight="1">
      <c r="B22" s="69"/>
      <c r="C22" s="84" t="s">
        <v>90</v>
      </c>
      <c r="D22" s="60"/>
      <c r="E22" s="60"/>
      <c r="F22" s="61"/>
      <c r="G22" s="5"/>
      <c r="H22" s="2"/>
    </row>
    <row r="23" spans="2:8" ht="14.25" customHeight="1">
      <c r="B23" s="76"/>
      <c r="C23" s="83" t="s">
        <v>91</v>
      </c>
      <c r="D23" s="64"/>
      <c r="E23" s="64"/>
      <c r="F23" s="62">
        <f>SUM(F177)</f>
        <v>6460</v>
      </c>
      <c r="G23" s="5"/>
      <c r="H23" s="2"/>
    </row>
    <row r="24" spans="2:8" ht="14.25" customHeight="1">
      <c r="B24" s="59"/>
      <c r="C24" s="84"/>
      <c r="D24" s="60"/>
      <c r="E24" s="60"/>
      <c r="F24" s="85"/>
      <c r="G24" s="3"/>
      <c r="H24" s="2"/>
    </row>
    <row r="25" spans="2:8" ht="14.25" customHeight="1">
      <c r="B25" s="69">
        <v>754</v>
      </c>
      <c r="C25" s="84" t="s">
        <v>40</v>
      </c>
      <c r="D25" s="60"/>
      <c r="E25" s="60"/>
      <c r="F25" s="61"/>
      <c r="G25" s="5"/>
      <c r="H25" s="2"/>
    </row>
    <row r="26" spans="2:8" ht="14.25" customHeight="1">
      <c r="B26" s="63"/>
      <c r="C26" s="83" t="s">
        <v>41</v>
      </c>
      <c r="D26" s="64"/>
      <c r="E26" s="64"/>
      <c r="F26" s="62">
        <f>SUM(F86,F187)</f>
        <v>72000</v>
      </c>
      <c r="G26" s="5"/>
      <c r="H26" s="2"/>
    </row>
    <row r="27" spans="2:8" ht="14.25" customHeight="1">
      <c r="B27" s="69"/>
      <c r="C27" s="84"/>
      <c r="D27" s="60"/>
      <c r="E27" s="60"/>
      <c r="F27" s="61"/>
      <c r="G27" s="5"/>
      <c r="H27" s="2"/>
    </row>
    <row r="28" spans="2:8" ht="14.25" customHeight="1">
      <c r="B28" s="69">
        <v>756</v>
      </c>
      <c r="C28" s="84" t="s">
        <v>42</v>
      </c>
      <c r="D28" s="60"/>
      <c r="E28" s="60"/>
      <c r="F28" s="61"/>
      <c r="G28" s="5"/>
      <c r="H28" s="2"/>
    </row>
    <row r="29" spans="2:8" ht="14.25" customHeight="1">
      <c r="B29" s="69"/>
      <c r="C29" s="84" t="s">
        <v>110</v>
      </c>
      <c r="D29" s="60"/>
      <c r="E29" s="60"/>
      <c r="F29" s="61"/>
      <c r="G29" s="5"/>
      <c r="H29" s="2"/>
    </row>
    <row r="30" spans="2:8" ht="14.25" customHeight="1">
      <c r="B30" s="69"/>
      <c r="C30" s="84" t="s">
        <v>112</v>
      </c>
      <c r="D30" s="60"/>
      <c r="E30" s="60"/>
      <c r="F30" s="7"/>
      <c r="G30" s="5"/>
      <c r="H30" s="2"/>
    </row>
    <row r="31" spans="2:8" ht="14.25" customHeight="1">
      <c r="B31" s="76"/>
      <c r="C31" s="83" t="s">
        <v>111</v>
      </c>
      <c r="D31" s="64"/>
      <c r="E31" s="90"/>
      <c r="F31" s="62">
        <f>SUM(F95)</f>
        <v>49733108</v>
      </c>
      <c r="G31" s="5"/>
      <c r="H31" s="2"/>
    </row>
    <row r="32" spans="2:8" ht="14.25" customHeight="1">
      <c r="B32" s="69"/>
      <c r="C32" s="84"/>
      <c r="D32" s="60"/>
      <c r="E32" s="60"/>
      <c r="F32" s="61"/>
      <c r="G32" s="5"/>
      <c r="H32" s="2"/>
    </row>
    <row r="33" spans="2:8" ht="14.25" customHeight="1">
      <c r="B33" s="76">
        <v>757</v>
      </c>
      <c r="C33" s="83" t="s">
        <v>92</v>
      </c>
      <c r="D33" s="64"/>
      <c r="E33" s="64"/>
      <c r="F33" s="62">
        <f>SUM(F110)</f>
        <v>370</v>
      </c>
      <c r="G33" s="5"/>
      <c r="H33" s="2"/>
    </row>
    <row r="34" spans="2:8" ht="14.25" customHeight="1">
      <c r="B34" s="69"/>
      <c r="C34" s="84"/>
      <c r="D34" s="60"/>
      <c r="E34" s="60"/>
      <c r="F34" s="61"/>
      <c r="G34" s="5"/>
      <c r="H34" s="2"/>
    </row>
    <row r="35" spans="2:8" s="14" customFormat="1" ht="14.25" customHeight="1">
      <c r="B35" s="86">
        <v>758</v>
      </c>
      <c r="C35" s="64" t="s">
        <v>43</v>
      </c>
      <c r="D35" s="64"/>
      <c r="E35" s="64"/>
      <c r="F35" s="62">
        <f>SUM(F115)</f>
        <v>13188738</v>
      </c>
      <c r="G35" s="5"/>
      <c r="H35" s="15"/>
    </row>
    <row r="36" spans="2:8" ht="14.25" customHeight="1">
      <c r="B36" s="165"/>
      <c r="C36" s="113"/>
      <c r="D36" s="114"/>
      <c r="E36" s="88"/>
      <c r="F36" s="166"/>
      <c r="G36" s="5"/>
      <c r="H36" s="2"/>
    </row>
    <row r="37" spans="2:8" ht="14.25" customHeight="1">
      <c r="B37" s="86">
        <v>801</v>
      </c>
      <c r="C37" s="83" t="s">
        <v>44</v>
      </c>
      <c r="D37" s="64"/>
      <c r="E37" s="90"/>
      <c r="F37" s="91">
        <f>SUM(F123)</f>
        <v>102527</v>
      </c>
      <c r="G37" s="5"/>
      <c r="H37" s="2"/>
    </row>
    <row r="38" spans="1:8" ht="14.25" customHeight="1">
      <c r="A38" s="48"/>
      <c r="B38" s="87"/>
      <c r="C38" s="60"/>
      <c r="D38" s="60"/>
      <c r="E38" s="92"/>
      <c r="F38" s="89"/>
      <c r="G38" s="5"/>
      <c r="H38" s="2"/>
    </row>
    <row r="39" spans="1:8" ht="14.25" customHeight="1">
      <c r="A39" s="48"/>
      <c r="B39" s="86">
        <v>851</v>
      </c>
      <c r="C39" s="64" t="s">
        <v>45</v>
      </c>
      <c r="D39" s="64"/>
      <c r="E39" s="90"/>
      <c r="F39" s="91">
        <f>SUM(F129)</f>
        <v>2550</v>
      </c>
      <c r="G39" s="5"/>
      <c r="H39" s="2"/>
    </row>
    <row r="40" spans="1:8" ht="14.25" customHeight="1">
      <c r="A40" s="48"/>
      <c r="B40" s="87"/>
      <c r="C40" s="60"/>
      <c r="D40" s="60"/>
      <c r="E40" s="92"/>
      <c r="F40" s="89"/>
      <c r="G40" s="5"/>
      <c r="H40" s="2"/>
    </row>
    <row r="41" spans="1:8" ht="14.25" customHeight="1">
      <c r="A41" s="48"/>
      <c r="B41" s="86">
        <v>852</v>
      </c>
      <c r="C41" s="64" t="s">
        <v>107</v>
      </c>
      <c r="D41" s="64"/>
      <c r="E41" s="90"/>
      <c r="F41" s="91">
        <f>SUM(F133,F195)</f>
        <v>2506446</v>
      </c>
      <c r="G41" s="5"/>
      <c r="H41" s="2"/>
    </row>
    <row r="42" spans="1:8" ht="14.25" customHeight="1">
      <c r="A42" s="48"/>
      <c r="B42" s="87"/>
      <c r="C42" s="60"/>
      <c r="D42" s="60"/>
      <c r="E42" s="92"/>
      <c r="F42" s="89"/>
      <c r="G42" s="5"/>
      <c r="H42" s="2"/>
    </row>
    <row r="43" spans="1:8" ht="14.25" customHeight="1">
      <c r="A43" s="48"/>
      <c r="B43" s="87">
        <v>900</v>
      </c>
      <c r="C43" s="60" t="s">
        <v>108</v>
      </c>
      <c r="D43" s="60"/>
      <c r="E43" s="92"/>
      <c r="F43" s="7"/>
      <c r="G43" s="5"/>
      <c r="H43" s="2"/>
    </row>
    <row r="44" spans="1:8" ht="14.25" customHeight="1">
      <c r="A44" s="48"/>
      <c r="B44" s="86"/>
      <c r="C44" s="64" t="s">
        <v>109</v>
      </c>
      <c r="D44" s="64"/>
      <c r="E44" s="90"/>
      <c r="F44" s="62">
        <f>SUM(F140+F237)</f>
        <v>19178863</v>
      </c>
      <c r="G44" s="5"/>
      <c r="H44" s="2"/>
    </row>
    <row r="45" spans="1:8" ht="14.25" customHeight="1">
      <c r="A45" s="2"/>
      <c r="B45" s="69"/>
      <c r="C45" s="113"/>
      <c r="D45" s="60"/>
      <c r="E45" s="60"/>
      <c r="F45" s="61"/>
      <c r="G45" s="5"/>
      <c r="H45" s="2"/>
    </row>
    <row r="46" spans="1:8" ht="14.25" customHeight="1">
      <c r="A46" s="2"/>
      <c r="B46" s="69">
        <v>921</v>
      </c>
      <c r="C46" s="84" t="s">
        <v>177</v>
      </c>
      <c r="D46" s="60"/>
      <c r="E46" s="60"/>
      <c r="F46" s="61"/>
      <c r="G46" s="5"/>
      <c r="H46" s="2"/>
    </row>
    <row r="47" spans="1:8" ht="14.25" customHeight="1">
      <c r="A47" s="2"/>
      <c r="B47" s="76"/>
      <c r="C47" s="83" t="s">
        <v>178</v>
      </c>
      <c r="D47" s="64"/>
      <c r="E47" s="64"/>
      <c r="F47" s="62">
        <f>SUM(F152)</f>
        <v>228</v>
      </c>
      <c r="G47" s="5"/>
      <c r="H47" s="2"/>
    </row>
    <row r="48" spans="2:8" ht="14.25" customHeight="1">
      <c r="B48" s="69"/>
      <c r="C48" s="84"/>
      <c r="D48" s="60"/>
      <c r="E48" s="60"/>
      <c r="F48" s="61"/>
      <c r="G48" s="5"/>
      <c r="H48" s="2"/>
    </row>
    <row r="49" spans="2:8" ht="14.25" customHeight="1" thickBot="1">
      <c r="B49" s="93">
        <v>926</v>
      </c>
      <c r="C49" s="94" t="s">
        <v>93</v>
      </c>
      <c r="D49" s="66"/>
      <c r="E49" s="66"/>
      <c r="F49" s="67">
        <f>SUM(F156)</f>
        <v>900000</v>
      </c>
      <c r="G49" s="5"/>
      <c r="H49" s="2"/>
    </row>
    <row r="50" spans="2:8" ht="14.25" customHeight="1">
      <c r="B50" s="59"/>
      <c r="C50" s="84"/>
      <c r="D50" s="60"/>
      <c r="E50" s="60"/>
      <c r="F50" s="61"/>
      <c r="G50" s="5"/>
      <c r="H50" s="2"/>
    </row>
    <row r="51" spans="2:8" ht="14.25" customHeight="1" thickBot="1">
      <c r="B51" s="65"/>
      <c r="C51" s="20" t="s">
        <v>47</v>
      </c>
      <c r="D51" s="24"/>
      <c r="E51" s="24"/>
      <c r="F51" s="41">
        <f>SUM(F9:F49)</f>
        <v>90243671</v>
      </c>
      <c r="G51" s="18"/>
      <c r="H51" s="2"/>
    </row>
    <row r="52" spans="1:8" ht="14.25" customHeight="1">
      <c r="A52" s="118" t="s">
        <v>48</v>
      </c>
      <c r="B52" s="95"/>
      <c r="C52" s="95"/>
      <c r="D52" s="95"/>
      <c r="E52" s="96"/>
      <c r="F52" s="96"/>
      <c r="H52" s="2"/>
    </row>
    <row r="53" spans="1:8" ht="14.25" customHeight="1" thickBot="1">
      <c r="A53" s="118"/>
      <c r="B53" s="95"/>
      <c r="C53" s="95"/>
      <c r="D53" s="95"/>
      <c r="E53" s="96"/>
      <c r="F53" s="160" t="s">
        <v>99</v>
      </c>
      <c r="H53" s="2"/>
    </row>
    <row r="54" spans="1:8" s="19" customFormat="1" ht="14.25" customHeight="1">
      <c r="A54" s="44" t="s">
        <v>30</v>
      </c>
      <c r="B54" s="45" t="s">
        <v>49</v>
      </c>
      <c r="C54" s="46" t="s">
        <v>50</v>
      </c>
      <c r="D54" s="47"/>
      <c r="E54" s="47"/>
      <c r="F54" s="52" t="s">
        <v>28</v>
      </c>
      <c r="G54" s="22"/>
      <c r="H54" s="3"/>
    </row>
    <row r="55" spans="1:8" ht="14.25" customHeight="1" thickBot="1">
      <c r="A55" s="50"/>
      <c r="B55" s="94"/>
      <c r="C55" s="94"/>
      <c r="D55" s="66"/>
      <c r="E55" s="66"/>
      <c r="F55" s="68"/>
      <c r="G55" s="9"/>
      <c r="H55" s="2"/>
    </row>
    <row r="56" spans="1:8" ht="14.25" customHeight="1">
      <c r="A56" s="40">
        <v>1</v>
      </c>
      <c r="B56" s="32">
        <v>2</v>
      </c>
      <c r="C56" s="31">
        <v>3</v>
      </c>
      <c r="D56" s="29"/>
      <c r="E56" s="29"/>
      <c r="F56" s="34">
        <v>4</v>
      </c>
      <c r="G56" s="9"/>
      <c r="H56" s="2"/>
    </row>
    <row r="57" spans="1:8" ht="14.25" customHeight="1">
      <c r="A57" s="28"/>
      <c r="B57" s="33"/>
      <c r="C57" s="36"/>
      <c r="D57" s="37"/>
      <c r="E57" s="37"/>
      <c r="F57" s="43"/>
      <c r="G57" s="9"/>
      <c r="H57" s="2"/>
    </row>
    <row r="58" spans="1:8" ht="14.25" customHeight="1">
      <c r="A58" s="69">
        <v>400</v>
      </c>
      <c r="B58" s="102"/>
      <c r="C58" s="103" t="s">
        <v>101</v>
      </c>
      <c r="D58" s="71"/>
      <c r="E58" s="71"/>
      <c r="F58" s="43"/>
      <c r="G58" s="9"/>
      <c r="H58" s="2"/>
    </row>
    <row r="59" spans="1:8" ht="14.25" customHeight="1">
      <c r="A59" s="87"/>
      <c r="B59" s="105"/>
      <c r="C59" s="80" t="s">
        <v>102</v>
      </c>
      <c r="D59" s="81"/>
      <c r="E59" s="81"/>
      <c r="F59" s="79">
        <f>SUM(F60:F61)</f>
        <v>3089767</v>
      </c>
      <c r="G59" s="9"/>
      <c r="H59" s="2"/>
    </row>
    <row r="60" spans="1:8" s="96" customFormat="1" ht="14.25" customHeight="1">
      <c r="A60" s="128"/>
      <c r="B60" s="73"/>
      <c r="C60" s="73"/>
      <c r="D60" s="74"/>
      <c r="E60" s="74"/>
      <c r="F60" s="97"/>
      <c r="G60" s="129"/>
      <c r="H60" s="60"/>
    </row>
    <row r="61" spans="1:8" s="96" customFormat="1" ht="14.25" customHeight="1" thickBot="1">
      <c r="A61" s="130"/>
      <c r="B61" s="98">
        <v>40002</v>
      </c>
      <c r="C61" s="99" t="s">
        <v>51</v>
      </c>
      <c r="D61" s="100"/>
      <c r="E61" s="100"/>
      <c r="F61" s="101">
        <v>3089767</v>
      </c>
      <c r="G61" s="131"/>
      <c r="H61" s="60"/>
    </row>
    <row r="62" spans="1:8" s="96" customFormat="1" ht="14.25" customHeight="1" thickTop="1">
      <c r="A62" s="184"/>
      <c r="B62" s="102"/>
      <c r="C62" s="103"/>
      <c r="D62" s="71"/>
      <c r="E62" s="71"/>
      <c r="F62" s="104"/>
      <c r="G62" s="131"/>
      <c r="H62" s="60"/>
    </row>
    <row r="63" spans="1:8" s="96" customFormat="1" ht="14.25" customHeight="1">
      <c r="A63" s="185">
        <v>600</v>
      </c>
      <c r="B63" s="111"/>
      <c r="C63" s="80" t="s">
        <v>34</v>
      </c>
      <c r="D63" s="81"/>
      <c r="E63" s="81"/>
      <c r="F63" s="82">
        <f>SUM(F64:F65)</f>
        <v>162</v>
      </c>
      <c r="G63" s="131"/>
      <c r="H63" s="60"/>
    </row>
    <row r="64" spans="1:8" s="96" customFormat="1" ht="14.25" customHeight="1">
      <c r="A64" s="185"/>
      <c r="B64" s="167"/>
      <c r="C64" s="103"/>
      <c r="D64" s="71"/>
      <c r="E64" s="71"/>
      <c r="F64" s="104"/>
      <c r="G64" s="131"/>
      <c r="H64" s="60"/>
    </row>
    <row r="65" spans="1:8" s="96" customFormat="1" ht="14.25" customHeight="1" thickBot="1">
      <c r="A65" s="186"/>
      <c r="B65" s="124">
        <v>60095</v>
      </c>
      <c r="C65" s="99" t="s">
        <v>54</v>
      </c>
      <c r="D65" s="100"/>
      <c r="E65" s="100"/>
      <c r="F65" s="101">
        <v>162</v>
      </c>
      <c r="G65" s="131"/>
      <c r="H65" s="60"/>
    </row>
    <row r="66" spans="1:8" s="96" customFormat="1" ht="14.25" customHeight="1" thickTop="1">
      <c r="A66" s="184"/>
      <c r="B66" s="102"/>
      <c r="C66" s="103"/>
      <c r="D66" s="71"/>
      <c r="E66" s="71"/>
      <c r="F66" s="104"/>
      <c r="G66" s="131"/>
      <c r="H66" s="60"/>
    </row>
    <row r="67" spans="1:8" s="96" customFormat="1" ht="14.25" customHeight="1">
      <c r="A67" s="185">
        <v>630</v>
      </c>
      <c r="B67" s="111"/>
      <c r="C67" s="80" t="s">
        <v>35</v>
      </c>
      <c r="D67" s="81"/>
      <c r="E67" s="81"/>
      <c r="F67" s="82">
        <f>SUM(F68:F69)</f>
        <v>72750</v>
      </c>
      <c r="G67" s="131"/>
      <c r="H67" s="60"/>
    </row>
    <row r="68" spans="1:8" s="96" customFormat="1" ht="14.25" customHeight="1">
      <c r="A68" s="185"/>
      <c r="B68" s="167"/>
      <c r="C68" s="103"/>
      <c r="D68" s="71"/>
      <c r="E68" s="71"/>
      <c r="F68" s="104"/>
      <c r="G68" s="131"/>
      <c r="H68" s="60"/>
    </row>
    <row r="69" spans="1:8" s="96" customFormat="1" ht="14.25" customHeight="1" thickBot="1">
      <c r="A69" s="186"/>
      <c r="B69" s="124">
        <v>63003</v>
      </c>
      <c r="C69" s="99" t="s">
        <v>52</v>
      </c>
      <c r="D69" s="100"/>
      <c r="E69" s="100"/>
      <c r="F69" s="101">
        <v>72750</v>
      </c>
      <c r="G69" s="131"/>
      <c r="H69" s="60"/>
    </row>
    <row r="70" spans="1:8" s="96" customFormat="1" ht="14.25" customHeight="1" thickTop="1">
      <c r="A70" s="119"/>
      <c r="B70" s="102"/>
      <c r="C70" s="103"/>
      <c r="D70" s="71"/>
      <c r="E70" s="71"/>
      <c r="F70" s="104"/>
      <c r="G70" s="131"/>
      <c r="H70" s="60"/>
    </row>
    <row r="71" spans="1:8" s="96" customFormat="1" ht="14.25" customHeight="1">
      <c r="A71" s="69">
        <v>700</v>
      </c>
      <c r="B71" s="105"/>
      <c r="C71" s="83" t="s">
        <v>36</v>
      </c>
      <c r="D71" s="64"/>
      <c r="E71" s="64"/>
      <c r="F71" s="62">
        <f>SUM(F73:F75)</f>
        <v>515200</v>
      </c>
      <c r="G71" s="120"/>
      <c r="H71" s="60"/>
    </row>
    <row r="72" spans="1:8" s="96" customFormat="1" ht="14.25" customHeight="1">
      <c r="A72" s="69"/>
      <c r="B72" s="102"/>
      <c r="C72" s="84"/>
      <c r="D72" s="60"/>
      <c r="E72" s="60"/>
      <c r="F72" s="61"/>
      <c r="G72" s="120"/>
      <c r="H72" s="60"/>
    </row>
    <row r="73" spans="1:8" s="96" customFormat="1" ht="14.25" customHeight="1">
      <c r="A73" s="69"/>
      <c r="B73" s="105">
        <v>70005</v>
      </c>
      <c r="C73" s="83" t="s">
        <v>53</v>
      </c>
      <c r="D73" s="64"/>
      <c r="E73" s="64"/>
      <c r="F73" s="62">
        <v>435200</v>
      </c>
      <c r="G73" s="120"/>
      <c r="H73" s="60"/>
    </row>
    <row r="74" spans="1:8" s="96" customFormat="1" ht="14.25" customHeight="1">
      <c r="A74" s="69"/>
      <c r="B74" s="102"/>
      <c r="C74" s="84"/>
      <c r="D74" s="60"/>
      <c r="E74" s="60"/>
      <c r="F74" s="61"/>
      <c r="G74" s="120"/>
      <c r="H74" s="60"/>
    </row>
    <row r="75" spans="1:8" s="96" customFormat="1" ht="14.25" customHeight="1" thickBot="1">
      <c r="A75" s="122"/>
      <c r="B75" s="98">
        <v>70095</v>
      </c>
      <c r="C75" s="106" t="s">
        <v>54</v>
      </c>
      <c r="D75" s="107"/>
      <c r="E75" s="107"/>
      <c r="F75" s="108">
        <v>80000</v>
      </c>
      <c r="G75" s="120"/>
      <c r="H75" s="60"/>
    </row>
    <row r="76" spans="1:8" s="96" customFormat="1" ht="14.25" customHeight="1" thickTop="1">
      <c r="A76" s="69"/>
      <c r="B76" s="102"/>
      <c r="C76" s="84"/>
      <c r="D76" s="60"/>
      <c r="E76" s="60"/>
      <c r="F76" s="61"/>
      <c r="G76" s="120"/>
      <c r="H76" s="60"/>
    </row>
    <row r="77" spans="1:8" s="96" customFormat="1" ht="14.25" customHeight="1">
      <c r="A77" s="69">
        <v>710</v>
      </c>
      <c r="B77" s="105"/>
      <c r="C77" s="83" t="s">
        <v>37</v>
      </c>
      <c r="D77" s="64"/>
      <c r="E77" s="64"/>
      <c r="F77" s="62">
        <f>SUM(F79:F79)</f>
        <v>368852</v>
      </c>
      <c r="G77" s="120"/>
      <c r="H77" s="60"/>
    </row>
    <row r="78" spans="1:8" s="96" customFormat="1" ht="14.25" customHeight="1">
      <c r="A78" s="69"/>
      <c r="B78" s="102"/>
      <c r="C78" s="84"/>
      <c r="D78" s="60"/>
      <c r="E78" s="60"/>
      <c r="F78" s="61"/>
      <c r="G78" s="120"/>
      <c r="H78" s="60"/>
    </row>
    <row r="79" spans="1:8" s="96" customFormat="1" ht="14.25" customHeight="1" thickBot="1">
      <c r="A79" s="122"/>
      <c r="B79" s="98">
        <v>71004</v>
      </c>
      <c r="C79" s="106" t="s">
        <v>94</v>
      </c>
      <c r="D79" s="107"/>
      <c r="E79" s="107"/>
      <c r="F79" s="108">
        <v>368852</v>
      </c>
      <c r="G79" s="120"/>
      <c r="H79" s="60"/>
    </row>
    <row r="80" spans="1:8" s="96" customFormat="1" ht="14.25" customHeight="1" thickTop="1">
      <c r="A80" s="69"/>
      <c r="B80" s="102"/>
      <c r="C80" s="84"/>
      <c r="D80" s="60"/>
      <c r="E80" s="60"/>
      <c r="F80" s="61"/>
      <c r="G80" s="120"/>
      <c r="H80" s="60"/>
    </row>
    <row r="81" spans="1:8" s="96" customFormat="1" ht="14.25" customHeight="1">
      <c r="A81" s="69">
        <v>750</v>
      </c>
      <c r="B81" s="105"/>
      <c r="C81" s="83" t="s">
        <v>38</v>
      </c>
      <c r="D81" s="64"/>
      <c r="E81" s="64"/>
      <c r="F81" s="62">
        <f>SUM(F83:F83)</f>
        <v>17700</v>
      </c>
      <c r="G81" s="120"/>
      <c r="H81" s="60"/>
    </row>
    <row r="82" spans="1:8" s="96" customFormat="1" ht="14.25" customHeight="1">
      <c r="A82" s="69"/>
      <c r="B82" s="102"/>
      <c r="C82" s="84"/>
      <c r="D82" s="60"/>
      <c r="E82" s="60"/>
      <c r="F82" s="61"/>
      <c r="G82" s="120"/>
      <c r="H82" s="60"/>
    </row>
    <row r="83" spans="1:8" s="96" customFormat="1" ht="14.25" customHeight="1" thickBot="1">
      <c r="A83" s="122"/>
      <c r="B83" s="98">
        <v>75023</v>
      </c>
      <c r="C83" s="106" t="s">
        <v>179</v>
      </c>
      <c r="D83" s="107"/>
      <c r="E83" s="107"/>
      <c r="F83" s="108">
        <v>17700</v>
      </c>
      <c r="G83" s="120"/>
      <c r="H83" s="60"/>
    </row>
    <row r="84" spans="1:8" s="96" customFormat="1" ht="14.25" customHeight="1" thickTop="1">
      <c r="A84" s="69"/>
      <c r="B84" s="102"/>
      <c r="C84" s="84"/>
      <c r="D84" s="60"/>
      <c r="E84" s="60"/>
      <c r="F84" s="61"/>
      <c r="G84" s="120"/>
      <c r="H84" s="60"/>
    </row>
    <row r="85" spans="1:8" s="96" customFormat="1" ht="14.25" customHeight="1">
      <c r="A85" s="69">
        <v>754</v>
      </c>
      <c r="B85" s="102"/>
      <c r="C85" s="84" t="s">
        <v>55</v>
      </c>
      <c r="D85" s="60"/>
      <c r="E85" s="60"/>
      <c r="F85" s="61"/>
      <c r="G85" s="120"/>
      <c r="H85" s="60"/>
    </row>
    <row r="86" spans="1:8" s="96" customFormat="1" ht="14.25" customHeight="1">
      <c r="A86" s="69"/>
      <c r="B86" s="105"/>
      <c r="C86" s="83" t="s">
        <v>56</v>
      </c>
      <c r="D86" s="64"/>
      <c r="E86" s="64"/>
      <c r="F86" s="62">
        <f>SUM(F88:F90)</f>
        <v>70000</v>
      </c>
      <c r="G86" s="120"/>
      <c r="H86" s="60"/>
    </row>
    <row r="87" spans="1:8" s="96" customFormat="1" ht="14.25" customHeight="1">
      <c r="A87" s="69"/>
      <c r="B87" s="102"/>
      <c r="C87" s="84"/>
      <c r="D87" s="60"/>
      <c r="E87" s="60"/>
      <c r="F87" s="61"/>
      <c r="G87" s="120"/>
      <c r="H87" s="60"/>
    </row>
    <row r="88" spans="1:8" s="96" customFormat="1" ht="14.25" customHeight="1">
      <c r="A88" s="69"/>
      <c r="B88" s="105">
        <v>75412</v>
      </c>
      <c r="C88" s="83" t="s">
        <v>70</v>
      </c>
      <c r="D88" s="64"/>
      <c r="E88" s="64"/>
      <c r="F88" s="62">
        <v>55000</v>
      </c>
      <c r="G88" s="120"/>
      <c r="H88" s="60"/>
    </row>
    <row r="89" spans="1:8" s="96" customFormat="1" ht="14.25" customHeight="1">
      <c r="A89" s="69"/>
      <c r="B89" s="102"/>
      <c r="C89" s="84"/>
      <c r="D89" s="60"/>
      <c r="E89" s="60"/>
      <c r="F89" s="61"/>
      <c r="G89" s="120"/>
      <c r="H89" s="60"/>
    </row>
    <row r="90" spans="1:8" s="96" customFormat="1" ht="14.25" customHeight="1" thickBot="1">
      <c r="A90" s="122"/>
      <c r="B90" s="98">
        <v>75416</v>
      </c>
      <c r="C90" s="106" t="s">
        <v>57</v>
      </c>
      <c r="D90" s="107"/>
      <c r="E90" s="107"/>
      <c r="F90" s="108">
        <v>15000</v>
      </c>
      <c r="G90" s="120"/>
      <c r="H90" s="60"/>
    </row>
    <row r="91" spans="1:8" s="96" customFormat="1" ht="14.25" customHeight="1" thickTop="1">
      <c r="A91" s="69"/>
      <c r="B91" s="102"/>
      <c r="C91" s="84"/>
      <c r="D91" s="60"/>
      <c r="E91" s="60"/>
      <c r="F91" s="61"/>
      <c r="G91" s="120"/>
      <c r="H91" s="60"/>
    </row>
    <row r="92" spans="1:8" s="96" customFormat="1" ht="14.25" customHeight="1">
      <c r="A92" s="69">
        <v>756</v>
      </c>
      <c r="B92" s="102"/>
      <c r="C92" s="84" t="s">
        <v>42</v>
      </c>
      <c r="D92" s="60"/>
      <c r="E92" s="60"/>
      <c r="F92" s="61"/>
      <c r="G92" s="120"/>
      <c r="H92" s="60"/>
    </row>
    <row r="93" spans="1:8" s="96" customFormat="1" ht="14.25" customHeight="1">
      <c r="A93" s="69"/>
      <c r="B93" s="102"/>
      <c r="C93" s="84" t="s">
        <v>110</v>
      </c>
      <c r="D93" s="60"/>
      <c r="E93" s="60"/>
      <c r="F93" s="61"/>
      <c r="G93" s="120"/>
      <c r="H93" s="60"/>
    </row>
    <row r="94" spans="1:8" s="96" customFormat="1" ht="14.25" customHeight="1">
      <c r="A94" s="69"/>
      <c r="B94" s="102"/>
      <c r="C94" s="84" t="s">
        <v>112</v>
      </c>
      <c r="D94" s="60"/>
      <c r="E94" s="60"/>
      <c r="F94" s="85"/>
      <c r="G94" s="120"/>
      <c r="H94" s="60"/>
    </row>
    <row r="95" spans="1:8" s="96" customFormat="1" ht="14.25" customHeight="1">
      <c r="A95" s="69"/>
      <c r="B95" s="105"/>
      <c r="C95" s="83" t="s">
        <v>111</v>
      </c>
      <c r="D95" s="64"/>
      <c r="E95" s="64"/>
      <c r="F95" s="62">
        <f>SUM(F96:F107)</f>
        <v>49733108</v>
      </c>
      <c r="G95" s="120"/>
      <c r="H95" s="60"/>
    </row>
    <row r="96" spans="1:8" s="96" customFormat="1" ht="14.25" customHeight="1">
      <c r="A96" s="69"/>
      <c r="B96" s="102"/>
      <c r="C96" s="84"/>
      <c r="D96" s="60"/>
      <c r="E96" s="60"/>
      <c r="F96" s="61"/>
      <c r="G96" s="120"/>
      <c r="H96" s="60"/>
    </row>
    <row r="97" spans="1:8" s="96" customFormat="1" ht="14.25" customHeight="1">
      <c r="A97" s="69"/>
      <c r="B97" s="105">
        <v>75601</v>
      </c>
      <c r="C97" s="83" t="s">
        <v>117</v>
      </c>
      <c r="D97" s="64"/>
      <c r="E97" s="64"/>
      <c r="F97" s="62">
        <v>250000</v>
      </c>
      <c r="G97" s="120"/>
      <c r="H97" s="60"/>
    </row>
    <row r="98" spans="1:8" s="96" customFormat="1" ht="14.25" customHeight="1">
      <c r="A98" s="69"/>
      <c r="B98" s="102"/>
      <c r="C98" s="84"/>
      <c r="D98" s="60"/>
      <c r="E98" s="60"/>
      <c r="F98" s="61"/>
      <c r="G98" s="120"/>
      <c r="H98" s="60"/>
    </row>
    <row r="99" spans="1:8" s="96" customFormat="1" ht="14.25" customHeight="1">
      <c r="A99" s="69"/>
      <c r="B99" s="102">
        <v>75615</v>
      </c>
      <c r="C99" s="84" t="s">
        <v>113</v>
      </c>
      <c r="D99" s="60"/>
      <c r="E99" s="60"/>
      <c r="F99" s="61"/>
      <c r="G99" s="120"/>
      <c r="H99" s="60"/>
    </row>
    <row r="100" spans="1:8" s="96" customFormat="1" ht="14.25" customHeight="1">
      <c r="A100" s="69"/>
      <c r="B100" s="102"/>
      <c r="C100" s="84" t="s">
        <v>114</v>
      </c>
      <c r="D100" s="60"/>
      <c r="E100" s="60"/>
      <c r="F100" s="61"/>
      <c r="G100" s="120"/>
      <c r="H100" s="60"/>
    </row>
    <row r="101" spans="1:8" s="96" customFormat="1" ht="14.25" customHeight="1">
      <c r="A101" s="69"/>
      <c r="B101" s="105"/>
      <c r="C101" s="83" t="s">
        <v>115</v>
      </c>
      <c r="D101" s="64"/>
      <c r="E101" s="64"/>
      <c r="F101" s="62">
        <v>37465499</v>
      </c>
      <c r="G101" s="120"/>
      <c r="H101" s="60"/>
    </row>
    <row r="102" spans="1:8" s="96" customFormat="1" ht="14.25" customHeight="1">
      <c r="A102" s="87"/>
      <c r="B102" s="110"/>
      <c r="C102" s="60"/>
      <c r="D102" s="60"/>
      <c r="E102" s="92"/>
      <c r="F102" s="61"/>
      <c r="G102" s="120"/>
      <c r="H102" s="60"/>
    </row>
    <row r="103" spans="1:8" s="96" customFormat="1" ht="14.25" customHeight="1">
      <c r="A103" s="87"/>
      <c r="B103" s="110">
        <v>75618</v>
      </c>
      <c r="C103" s="60" t="s">
        <v>58</v>
      </c>
      <c r="D103" s="60"/>
      <c r="E103" s="92"/>
      <c r="F103" s="61"/>
      <c r="G103" s="120"/>
      <c r="H103" s="60"/>
    </row>
    <row r="104" spans="1:8" s="96" customFormat="1" ht="14.25" customHeight="1">
      <c r="A104" s="87"/>
      <c r="B104" s="111"/>
      <c r="C104" s="83" t="s">
        <v>100</v>
      </c>
      <c r="D104" s="64"/>
      <c r="E104" s="90"/>
      <c r="F104" s="91">
        <v>634447</v>
      </c>
      <c r="G104" s="120"/>
      <c r="H104" s="60"/>
    </row>
    <row r="105" spans="1:8" s="96" customFormat="1" ht="14.25" customHeight="1">
      <c r="A105" s="87"/>
      <c r="B105" s="112"/>
      <c r="C105" s="113"/>
      <c r="D105" s="114"/>
      <c r="E105" s="88"/>
      <c r="F105" s="115"/>
      <c r="G105" s="120"/>
      <c r="H105" s="60"/>
    </row>
    <row r="106" spans="1:8" s="96" customFormat="1" ht="14.25" customHeight="1">
      <c r="A106" s="87"/>
      <c r="B106" s="102">
        <v>75621</v>
      </c>
      <c r="C106" s="84" t="s">
        <v>59</v>
      </c>
      <c r="D106" s="60"/>
      <c r="E106" s="92"/>
      <c r="F106" s="61"/>
      <c r="G106" s="120"/>
      <c r="H106" s="60"/>
    </row>
    <row r="107" spans="1:8" s="96" customFormat="1" ht="14.25" customHeight="1" thickBot="1">
      <c r="A107" s="93"/>
      <c r="B107" s="117"/>
      <c r="C107" s="94" t="s">
        <v>60</v>
      </c>
      <c r="D107" s="66"/>
      <c r="E107" s="168"/>
      <c r="F107" s="67">
        <v>11383162</v>
      </c>
      <c r="G107" s="120"/>
      <c r="H107" s="60"/>
    </row>
    <row r="108" spans="1:8" ht="14.25" customHeight="1" thickBot="1">
      <c r="A108" s="38">
        <v>1</v>
      </c>
      <c r="B108" s="39">
        <v>2</v>
      </c>
      <c r="C108" s="238">
        <v>3</v>
      </c>
      <c r="D108" s="227"/>
      <c r="E108" s="228"/>
      <c r="F108" s="42">
        <v>4</v>
      </c>
      <c r="G108" s="6"/>
      <c r="H108" s="2"/>
    </row>
    <row r="109" spans="1:8" s="96" customFormat="1" ht="14.25" customHeight="1">
      <c r="A109" s="69"/>
      <c r="B109" s="102"/>
      <c r="C109" s="84"/>
      <c r="D109" s="60"/>
      <c r="E109" s="60"/>
      <c r="F109" s="61"/>
      <c r="G109" s="120"/>
      <c r="H109" s="60"/>
    </row>
    <row r="110" spans="1:8" s="96" customFormat="1" ht="14.25" customHeight="1">
      <c r="A110" s="69">
        <v>757</v>
      </c>
      <c r="B110" s="105"/>
      <c r="C110" s="83" t="s">
        <v>92</v>
      </c>
      <c r="D110" s="64"/>
      <c r="E110" s="64"/>
      <c r="F110" s="62">
        <f>SUM(F113)</f>
        <v>370</v>
      </c>
      <c r="G110" s="120"/>
      <c r="H110" s="60"/>
    </row>
    <row r="111" spans="1:8" s="96" customFormat="1" ht="14.25" customHeight="1">
      <c r="A111" s="69"/>
      <c r="B111" s="102"/>
      <c r="C111" s="84"/>
      <c r="D111" s="60"/>
      <c r="E111" s="60"/>
      <c r="F111" s="61"/>
      <c r="G111" s="120"/>
      <c r="H111" s="60"/>
    </row>
    <row r="112" spans="1:8" s="96" customFormat="1" ht="14.25" customHeight="1">
      <c r="A112" s="69"/>
      <c r="B112" s="102">
        <v>75702</v>
      </c>
      <c r="C112" s="84" t="s">
        <v>175</v>
      </c>
      <c r="D112" s="60"/>
      <c r="E112" s="60"/>
      <c r="F112" s="61"/>
      <c r="G112" s="120"/>
      <c r="H112" s="60"/>
    </row>
    <row r="113" spans="1:8" s="96" customFormat="1" ht="14.25" customHeight="1" thickBot="1">
      <c r="A113" s="122"/>
      <c r="B113" s="98"/>
      <c r="C113" s="106" t="s">
        <v>176</v>
      </c>
      <c r="D113" s="107"/>
      <c r="E113" s="107"/>
      <c r="F113" s="108">
        <v>370</v>
      </c>
      <c r="G113" s="120"/>
      <c r="H113" s="60"/>
    </row>
    <row r="114" spans="1:8" s="96" customFormat="1" ht="14.25" customHeight="1" thickTop="1">
      <c r="A114" s="69"/>
      <c r="B114" s="102"/>
      <c r="C114" s="84"/>
      <c r="D114" s="60"/>
      <c r="E114" s="60"/>
      <c r="F114" s="61"/>
      <c r="G114" s="120"/>
      <c r="H114" s="60"/>
    </row>
    <row r="115" spans="1:8" s="96" customFormat="1" ht="14.25" customHeight="1">
      <c r="A115" s="69">
        <v>758</v>
      </c>
      <c r="B115" s="105"/>
      <c r="C115" s="83" t="s">
        <v>43</v>
      </c>
      <c r="D115" s="64"/>
      <c r="E115" s="64"/>
      <c r="F115" s="62">
        <f>SUM(F116:F121)</f>
        <v>13188738</v>
      </c>
      <c r="G115" s="120"/>
      <c r="H115" s="60"/>
    </row>
    <row r="116" spans="1:8" s="96" customFormat="1" ht="14.25" customHeight="1">
      <c r="A116" s="69"/>
      <c r="B116" s="102"/>
      <c r="C116" s="84"/>
      <c r="D116" s="60"/>
      <c r="E116" s="60"/>
      <c r="F116" s="61"/>
      <c r="G116" s="120"/>
      <c r="H116" s="60"/>
    </row>
    <row r="117" spans="1:8" s="96" customFormat="1" ht="14.25" customHeight="1">
      <c r="A117" s="69"/>
      <c r="B117" s="105">
        <v>75801</v>
      </c>
      <c r="C117" s="83" t="s">
        <v>61</v>
      </c>
      <c r="D117" s="64"/>
      <c r="E117" s="64"/>
      <c r="F117" s="62">
        <v>13050567</v>
      </c>
      <c r="G117" s="120"/>
      <c r="H117" s="60"/>
    </row>
    <row r="118" spans="1:8" s="96" customFormat="1" ht="14.25" customHeight="1">
      <c r="A118" s="69"/>
      <c r="B118" s="116"/>
      <c r="C118" s="113"/>
      <c r="D118" s="114"/>
      <c r="E118" s="114"/>
      <c r="F118" s="115"/>
      <c r="G118" s="120"/>
      <c r="H118" s="60"/>
    </row>
    <row r="119" spans="1:8" s="96" customFormat="1" ht="14.25" customHeight="1">
      <c r="A119" s="69"/>
      <c r="B119" s="105">
        <v>75805</v>
      </c>
      <c r="C119" s="83" t="s">
        <v>103</v>
      </c>
      <c r="D119" s="64"/>
      <c r="E119" s="64"/>
      <c r="F119" s="62">
        <v>58171</v>
      </c>
      <c r="G119" s="120"/>
      <c r="H119" s="60"/>
    </row>
    <row r="120" spans="1:8" s="96" customFormat="1" ht="14.25" customHeight="1">
      <c r="A120" s="69"/>
      <c r="B120" s="102"/>
      <c r="C120" s="84"/>
      <c r="D120" s="60"/>
      <c r="E120" s="60"/>
      <c r="F120" s="61"/>
      <c r="G120" s="120"/>
      <c r="H120" s="60"/>
    </row>
    <row r="121" spans="1:8" s="96" customFormat="1" ht="14.25" customHeight="1" thickBot="1">
      <c r="A121" s="122"/>
      <c r="B121" s="98">
        <v>75814</v>
      </c>
      <c r="C121" s="106" t="s">
        <v>62</v>
      </c>
      <c r="D121" s="107"/>
      <c r="E121" s="107"/>
      <c r="F121" s="108">
        <v>80000</v>
      </c>
      <c r="G121" s="120"/>
      <c r="H121" s="60"/>
    </row>
    <row r="122" spans="1:8" s="96" customFormat="1" ht="14.25" customHeight="1" thickTop="1">
      <c r="A122" s="69"/>
      <c r="B122" s="102"/>
      <c r="C122" s="84"/>
      <c r="D122" s="60"/>
      <c r="E122" s="60"/>
      <c r="F122" s="61"/>
      <c r="G122" s="120"/>
      <c r="H122" s="60"/>
    </row>
    <row r="123" spans="1:8" s="96" customFormat="1" ht="14.25" customHeight="1">
      <c r="A123" s="69">
        <v>801</v>
      </c>
      <c r="B123" s="105"/>
      <c r="C123" s="83" t="s">
        <v>44</v>
      </c>
      <c r="D123" s="64"/>
      <c r="E123" s="64"/>
      <c r="F123" s="62">
        <f>SUM(F125:F127)</f>
        <v>102527</v>
      </c>
      <c r="G123" s="120"/>
      <c r="H123" s="60"/>
    </row>
    <row r="124" spans="1:8" s="96" customFormat="1" ht="14.25" customHeight="1">
      <c r="A124" s="69"/>
      <c r="B124" s="102"/>
      <c r="C124" s="84"/>
      <c r="D124" s="60"/>
      <c r="E124" s="60"/>
      <c r="F124" s="61"/>
      <c r="G124" s="120"/>
      <c r="H124" s="60"/>
    </row>
    <row r="125" spans="1:8" s="96" customFormat="1" ht="14.25" customHeight="1">
      <c r="A125" s="69"/>
      <c r="B125" s="105">
        <v>80101</v>
      </c>
      <c r="C125" s="83" t="s">
        <v>63</v>
      </c>
      <c r="D125" s="64"/>
      <c r="E125" s="90"/>
      <c r="F125" s="62">
        <v>2527</v>
      </c>
      <c r="G125" s="120"/>
      <c r="H125" s="60"/>
    </row>
    <row r="126" spans="1:8" s="96" customFormat="1" ht="14.25" customHeight="1">
      <c r="A126" s="69"/>
      <c r="B126" s="102"/>
      <c r="C126" s="84"/>
      <c r="D126" s="60"/>
      <c r="E126" s="60"/>
      <c r="F126" s="61"/>
      <c r="G126" s="120"/>
      <c r="H126" s="60"/>
    </row>
    <row r="127" spans="1:8" s="96" customFormat="1" ht="14.25" customHeight="1" thickBot="1">
      <c r="A127" s="122"/>
      <c r="B127" s="98">
        <v>80195</v>
      </c>
      <c r="C127" s="106" t="s">
        <v>54</v>
      </c>
      <c r="D127" s="107"/>
      <c r="E127" s="107"/>
      <c r="F127" s="108">
        <v>100000</v>
      </c>
      <c r="G127" s="120"/>
      <c r="H127" s="60"/>
    </row>
    <row r="128" spans="1:8" s="96" customFormat="1" ht="14.25" customHeight="1" thickTop="1">
      <c r="A128" s="69"/>
      <c r="B128" s="102"/>
      <c r="C128" s="84"/>
      <c r="D128" s="60"/>
      <c r="E128" s="60"/>
      <c r="F128" s="61"/>
      <c r="G128" s="120"/>
      <c r="H128" s="60"/>
    </row>
    <row r="129" spans="1:8" s="96" customFormat="1" ht="14.25" customHeight="1">
      <c r="A129" s="69">
        <v>851</v>
      </c>
      <c r="B129" s="105"/>
      <c r="C129" s="83" t="s">
        <v>45</v>
      </c>
      <c r="D129" s="64"/>
      <c r="E129" s="64"/>
      <c r="F129" s="62">
        <f>SUM(F131)</f>
        <v>2550</v>
      </c>
      <c r="G129" s="120"/>
      <c r="H129" s="60"/>
    </row>
    <row r="130" spans="1:8" s="96" customFormat="1" ht="14.25" customHeight="1">
      <c r="A130" s="69"/>
      <c r="B130" s="102"/>
      <c r="C130" s="84"/>
      <c r="D130" s="60"/>
      <c r="E130" s="60"/>
      <c r="F130" s="61"/>
      <c r="G130" s="120"/>
      <c r="H130" s="60"/>
    </row>
    <row r="131" spans="1:8" s="96" customFormat="1" ht="14.25" customHeight="1" thickBot="1">
      <c r="A131" s="122"/>
      <c r="B131" s="98">
        <v>85121</v>
      </c>
      <c r="C131" s="106" t="s">
        <v>64</v>
      </c>
      <c r="D131" s="107"/>
      <c r="E131" s="107"/>
      <c r="F131" s="108">
        <v>2550</v>
      </c>
      <c r="G131" s="120"/>
      <c r="H131" s="60"/>
    </row>
    <row r="132" spans="1:8" s="96" customFormat="1" ht="14.25" customHeight="1" thickTop="1">
      <c r="A132" s="69"/>
      <c r="B132" s="102"/>
      <c r="C132" s="84"/>
      <c r="D132" s="60"/>
      <c r="E132" s="60"/>
      <c r="F132" s="61"/>
      <c r="G132" s="120"/>
      <c r="H132" s="60"/>
    </row>
    <row r="133" spans="1:8" s="96" customFormat="1" ht="14.25" customHeight="1">
      <c r="A133" s="69">
        <v>852</v>
      </c>
      <c r="B133" s="105"/>
      <c r="C133" s="83" t="s">
        <v>107</v>
      </c>
      <c r="D133" s="64"/>
      <c r="E133" s="64"/>
      <c r="F133" s="62">
        <f>SUM(F135:F137)</f>
        <v>28446</v>
      </c>
      <c r="G133" s="120"/>
      <c r="H133" s="60"/>
    </row>
    <row r="134" spans="1:8" s="96" customFormat="1" ht="14.25" customHeight="1">
      <c r="A134" s="69"/>
      <c r="B134" s="102"/>
      <c r="C134" s="84"/>
      <c r="D134" s="60"/>
      <c r="E134" s="60"/>
      <c r="F134" s="61"/>
      <c r="G134" s="120"/>
      <c r="H134" s="60"/>
    </row>
    <row r="135" spans="1:8" s="96" customFormat="1" ht="14.25" customHeight="1">
      <c r="A135" s="69"/>
      <c r="B135" s="105">
        <v>85228</v>
      </c>
      <c r="C135" s="83" t="s">
        <v>116</v>
      </c>
      <c r="D135" s="64"/>
      <c r="E135" s="64"/>
      <c r="F135" s="62">
        <v>28400</v>
      </c>
      <c r="G135" s="120"/>
      <c r="H135" s="60"/>
    </row>
    <row r="136" spans="1:7" s="60" customFormat="1" ht="14.25" customHeight="1">
      <c r="A136" s="69"/>
      <c r="B136" s="102"/>
      <c r="C136" s="84"/>
      <c r="F136" s="61"/>
      <c r="G136" s="120"/>
    </row>
    <row r="137" spans="1:7" s="60" customFormat="1" ht="14.25" customHeight="1" thickBot="1">
      <c r="A137" s="122"/>
      <c r="B137" s="98">
        <v>85295</v>
      </c>
      <c r="C137" s="106" t="s">
        <v>54</v>
      </c>
      <c r="D137" s="107"/>
      <c r="E137" s="107"/>
      <c r="F137" s="108">
        <v>46</v>
      </c>
      <c r="G137" s="120"/>
    </row>
    <row r="138" spans="1:8" s="96" customFormat="1" ht="14.25" customHeight="1" thickTop="1">
      <c r="A138" s="69"/>
      <c r="B138" s="102"/>
      <c r="C138" s="84"/>
      <c r="D138" s="60"/>
      <c r="E138" s="60"/>
      <c r="F138" s="61"/>
      <c r="G138" s="120"/>
      <c r="H138" s="60"/>
    </row>
    <row r="139" spans="1:8" s="96" customFormat="1" ht="14.25" customHeight="1">
      <c r="A139" s="69">
        <v>900</v>
      </c>
      <c r="B139" s="84"/>
      <c r="C139" s="84" t="s">
        <v>46</v>
      </c>
      <c r="D139" s="60"/>
      <c r="E139" s="60"/>
      <c r="F139" s="85"/>
      <c r="G139" s="60"/>
      <c r="H139" s="60"/>
    </row>
    <row r="140" spans="1:8" s="96" customFormat="1" ht="14.25" customHeight="1">
      <c r="A140" s="69"/>
      <c r="B140" s="105"/>
      <c r="C140" s="83" t="s">
        <v>109</v>
      </c>
      <c r="D140" s="64"/>
      <c r="E140" s="64"/>
      <c r="F140" s="62">
        <f>SUM(F142:F149)</f>
        <v>19032429</v>
      </c>
      <c r="G140" s="120"/>
      <c r="H140" s="60"/>
    </row>
    <row r="141" spans="1:8" s="96" customFormat="1" ht="14.25" customHeight="1">
      <c r="A141" s="69"/>
      <c r="B141" s="102"/>
      <c r="C141" s="84"/>
      <c r="D141" s="60"/>
      <c r="E141" s="60"/>
      <c r="F141" s="61"/>
      <c r="G141" s="120"/>
      <c r="H141" s="60"/>
    </row>
    <row r="142" spans="1:8" s="96" customFormat="1" ht="14.25" customHeight="1">
      <c r="A142" s="69"/>
      <c r="B142" s="105">
        <v>90001</v>
      </c>
      <c r="C142" s="83" t="s">
        <v>95</v>
      </c>
      <c r="D142" s="64"/>
      <c r="E142" s="64"/>
      <c r="F142" s="62">
        <v>14666709</v>
      </c>
      <c r="G142" s="120"/>
      <c r="H142" s="60"/>
    </row>
    <row r="143" spans="1:8" s="96" customFormat="1" ht="14.25" customHeight="1">
      <c r="A143" s="69"/>
      <c r="B143" s="116"/>
      <c r="C143" s="113"/>
      <c r="D143" s="114"/>
      <c r="E143" s="114"/>
      <c r="F143" s="115"/>
      <c r="G143" s="120"/>
      <c r="H143" s="60"/>
    </row>
    <row r="144" spans="1:8" s="96" customFormat="1" ht="14.25" customHeight="1">
      <c r="A144" s="69"/>
      <c r="B144" s="105">
        <v>90002</v>
      </c>
      <c r="C144" s="83" t="s">
        <v>65</v>
      </c>
      <c r="D144" s="64"/>
      <c r="E144" s="64"/>
      <c r="F144" s="62">
        <v>2000000</v>
      </c>
      <c r="G144" s="120"/>
      <c r="H144" s="60"/>
    </row>
    <row r="145" spans="1:8" s="96" customFormat="1" ht="14.25" customHeight="1">
      <c r="A145" s="69"/>
      <c r="B145" s="102"/>
      <c r="C145" s="84"/>
      <c r="D145" s="60"/>
      <c r="E145" s="60"/>
      <c r="F145" s="61"/>
      <c r="G145" s="120"/>
      <c r="H145" s="60"/>
    </row>
    <row r="146" spans="1:8" s="96" customFormat="1" ht="14.25" customHeight="1">
      <c r="A146" s="69"/>
      <c r="B146" s="102">
        <v>90020</v>
      </c>
      <c r="C146" s="84" t="s">
        <v>71</v>
      </c>
      <c r="D146" s="60"/>
      <c r="E146" s="60"/>
      <c r="F146" s="61"/>
      <c r="G146" s="120"/>
      <c r="H146" s="60"/>
    </row>
    <row r="147" spans="1:8" s="96" customFormat="1" ht="14.25" customHeight="1">
      <c r="A147" s="69"/>
      <c r="B147" s="169"/>
      <c r="C147" s="83" t="s">
        <v>72</v>
      </c>
      <c r="D147" s="64"/>
      <c r="E147" s="64"/>
      <c r="F147" s="62">
        <v>71000</v>
      </c>
      <c r="G147" s="120"/>
      <c r="H147" s="60"/>
    </row>
    <row r="148" spans="1:8" s="96" customFormat="1" ht="14.25" customHeight="1">
      <c r="A148" s="87"/>
      <c r="B148" s="112"/>
      <c r="C148" s="84"/>
      <c r="D148" s="60"/>
      <c r="E148" s="60"/>
      <c r="F148" s="61"/>
      <c r="G148" s="120"/>
      <c r="H148" s="60"/>
    </row>
    <row r="149" spans="1:8" s="96" customFormat="1" ht="14.25" customHeight="1" thickBot="1">
      <c r="A149" s="121"/>
      <c r="B149" s="170">
        <v>90095</v>
      </c>
      <c r="C149" s="106" t="s">
        <v>54</v>
      </c>
      <c r="D149" s="107"/>
      <c r="E149" s="107"/>
      <c r="F149" s="108">
        <v>2294720</v>
      </c>
      <c r="G149" s="120"/>
      <c r="H149" s="60"/>
    </row>
    <row r="150" spans="1:8" s="96" customFormat="1" ht="14.25" customHeight="1" thickTop="1">
      <c r="A150" s="87"/>
      <c r="B150" s="125"/>
      <c r="C150" s="84"/>
      <c r="D150" s="60"/>
      <c r="E150" s="60"/>
      <c r="F150" s="61"/>
      <c r="G150" s="120"/>
      <c r="H150" s="60"/>
    </row>
    <row r="151" spans="1:8" s="96" customFormat="1" ht="14.25" customHeight="1">
      <c r="A151" s="87">
        <v>921</v>
      </c>
      <c r="B151" s="125"/>
      <c r="C151" s="84" t="s">
        <v>177</v>
      </c>
      <c r="D151" s="60"/>
      <c r="E151" s="60"/>
      <c r="F151" s="61"/>
      <c r="G151" s="120"/>
      <c r="H151" s="60"/>
    </row>
    <row r="152" spans="1:8" s="96" customFormat="1" ht="14.25" customHeight="1">
      <c r="A152" s="87"/>
      <c r="B152" s="125"/>
      <c r="C152" s="83" t="s">
        <v>178</v>
      </c>
      <c r="D152" s="64"/>
      <c r="E152" s="64"/>
      <c r="F152" s="62">
        <f>SUM(F154)</f>
        <v>228</v>
      </c>
      <c r="G152" s="120"/>
      <c r="H152" s="60"/>
    </row>
    <row r="153" spans="1:8" s="96" customFormat="1" ht="14.25" customHeight="1">
      <c r="A153" s="87"/>
      <c r="B153" s="112"/>
      <c r="C153" s="84"/>
      <c r="D153" s="60"/>
      <c r="E153" s="60"/>
      <c r="F153" s="61"/>
      <c r="G153" s="120"/>
      <c r="H153" s="60"/>
    </row>
    <row r="154" spans="1:8" s="96" customFormat="1" ht="14.25" customHeight="1" thickBot="1">
      <c r="A154" s="121"/>
      <c r="B154" s="170">
        <v>92109</v>
      </c>
      <c r="C154" s="106" t="s">
        <v>96</v>
      </c>
      <c r="D154" s="107"/>
      <c r="E154" s="107"/>
      <c r="F154" s="108">
        <v>228</v>
      </c>
      <c r="G154" s="120"/>
      <c r="H154" s="60"/>
    </row>
    <row r="155" spans="1:8" s="96" customFormat="1" ht="14.25" customHeight="1" thickTop="1">
      <c r="A155" s="87"/>
      <c r="B155" s="125"/>
      <c r="C155" s="84"/>
      <c r="D155" s="60"/>
      <c r="E155" s="60"/>
      <c r="F155" s="61"/>
      <c r="G155" s="120"/>
      <c r="H155" s="60"/>
    </row>
    <row r="156" spans="1:8" s="96" customFormat="1" ht="14.25" customHeight="1">
      <c r="A156" s="87">
        <v>926</v>
      </c>
      <c r="B156" s="125"/>
      <c r="C156" s="83" t="s">
        <v>93</v>
      </c>
      <c r="D156" s="64"/>
      <c r="E156" s="64"/>
      <c r="F156" s="62">
        <f>SUM(F158)</f>
        <v>900000</v>
      </c>
      <c r="G156" s="120"/>
      <c r="H156" s="60"/>
    </row>
    <row r="157" spans="1:8" s="96" customFormat="1" ht="14.25" customHeight="1">
      <c r="A157" s="87"/>
      <c r="B157" s="112"/>
      <c r="C157" s="84"/>
      <c r="D157" s="60"/>
      <c r="E157" s="60"/>
      <c r="F157" s="61"/>
      <c r="G157" s="120"/>
      <c r="H157" s="60"/>
    </row>
    <row r="158" spans="1:8" s="96" customFormat="1" ht="14.25" customHeight="1" thickBot="1">
      <c r="A158" s="171"/>
      <c r="B158" s="172">
        <v>92601</v>
      </c>
      <c r="C158" s="94" t="s">
        <v>97</v>
      </c>
      <c r="D158" s="66"/>
      <c r="E158" s="66"/>
      <c r="F158" s="67">
        <v>900000</v>
      </c>
      <c r="G158" s="120"/>
      <c r="H158" s="60"/>
    </row>
    <row r="159" spans="1:8" ht="14.25" customHeight="1">
      <c r="A159" s="173"/>
      <c r="B159" s="125"/>
      <c r="C159" s="84"/>
      <c r="D159" s="60"/>
      <c r="E159" s="60"/>
      <c r="F159" s="61"/>
      <c r="G159" s="6"/>
      <c r="H159" s="2"/>
    </row>
    <row r="160" spans="1:8" s="19" customFormat="1" ht="14.25" customHeight="1" thickBot="1">
      <c r="A160" s="13"/>
      <c r="B160" s="117"/>
      <c r="C160" s="20" t="s">
        <v>47</v>
      </c>
      <c r="D160" s="11"/>
      <c r="E160" s="11"/>
      <c r="F160" s="41">
        <f>SUM(F59,F63,F67,F71,F77,F81,F86,F95,F110,F115,F123,F129,F133,F140,F152,F156)</f>
        <v>87122827</v>
      </c>
      <c r="G160" s="18"/>
      <c r="H160" s="3"/>
    </row>
    <row r="161" spans="1:8" ht="14.25" customHeight="1">
      <c r="A161" s="23" t="s">
        <v>105</v>
      </c>
      <c r="B161" s="35"/>
      <c r="C161" s="35"/>
      <c r="D161" s="35"/>
      <c r="E161" s="35"/>
      <c r="F161" s="35"/>
      <c r="G161" s="8"/>
      <c r="H161" s="2"/>
    </row>
    <row r="162" spans="1:8" ht="14.25" customHeight="1">
      <c r="A162" s="23" t="s">
        <v>106</v>
      </c>
      <c r="B162" s="35"/>
      <c r="C162" s="35"/>
      <c r="D162" s="35"/>
      <c r="E162" s="35"/>
      <c r="F162" s="35"/>
      <c r="G162" s="8"/>
      <c r="H162" s="2"/>
    </row>
    <row r="163" spans="1:8" ht="14.25" customHeight="1" thickBot="1">
      <c r="A163" s="23"/>
      <c r="B163" s="35"/>
      <c r="C163" s="35"/>
      <c r="D163" s="35"/>
      <c r="E163" s="35"/>
      <c r="F163" s="160" t="s">
        <v>99</v>
      </c>
      <c r="G163" s="8"/>
      <c r="H163" s="2"/>
    </row>
    <row r="164" spans="1:8" s="19" customFormat="1" ht="14.25" customHeight="1">
      <c r="A164" s="44" t="s">
        <v>30</v>
      </c>
      <c r="B164" s="45" t="s">
        <v>49</v>
      </c>
      <c r="C164" s="189" t="s">
        <v>66</v>
      </c>
      <c r="D164" s="235" t="s">
        <v>50</v>
      </c>
      <c r="E164" s="230"/>
      <c r="F164" s="52" t="s">
        <v>28</v>
      </c>
      <c r="G164" s="22"/>
      <c r="H164" s="3"/>
    </row>
    <row r="165" spans="1:8" ht="14.25" customHeight="1" thickBot="1">
      <c r="A165" s="50"/>
      <c r="B165" s="49"/>
      <c r="C165" s="127"/>
      <c r="D165" s="11"/>
      <c r="E165" s="11"/>
      <c r="F165" s="68"/>
      <c r="G165" s="2"/>
      <c r="H165" s="2"/>
    </row>
    <row r="166" spans="1:8" ht="14.25" customHeight="1">
      <c r="A166" s="30">
        <v>1</v>
      </c>
      <c r="B166" s="31">
        <v>2</v>
      </c>
      <c r="C166" s="190">
        <v>3</v>
      </c>
      <c r="D166" s="29">
        <v>4</v>
      </c>
      <c r="E166" s="29"/>
      <c r="F166" s="34">
        <v>5</v>
      </c>
      <c r="G166" s="9"/>
      <c r="H166" s="2"/>
    </row>
    <row r="167" spans="1:8" s="96" customFormat="1" ht="9" customHeight="1">
      <c r="A167" s="119"/>
      <c r="B167" s="70"/>
      <c r="C167" s="191"/>
      <c r="D167" s="71"/>
      <c r="E167" s="71"/>
      <c r="F167" s="72"/>
      <c r="G167" s="71"/>
      <c r="H167" s="60"/>
    </row>
    <row r="168" spans="1:8" s="96" customFormat="1" ht="14.25" customHeight="1">
      <c r="A168" s="69">
        <v>750</v>
      </c>
      <c r="B168" s="105"/>
      <c r="C168" s="192"/>
      <c r="D168" s="64" t="s">
        <v>38</v>
      </c>
      <c r="E168" s="64"/>
      <c r="F168" s="62">
        <f>SUM(F170)</f>
        <v>283000</v>
      </c>
      <c r="G168" s="120"/>
      <c r="H168" s="60"/>
    </row>
    <row r="169" spans="1:8" s="96" customFormat="1" ht="9" customHeight="1">
      <c r="A169" s="69"/>
      <c r="B169" s="102"/>
      <c r="C169" s="187"/>
      <c r="D169" s="60"/>
      <c r="E169" s="60"/>
      <c r="F169" s="61"/>
      <c r="G169" s="120"/>
      <c r="H169" s="60"/>
    </row>
    <row r="170" spans="1:8" s="96" customFormat="1" ht="14.25" customHeight="1">
      <c r="A170" s="87"/>
      <c r="B170" s="102">
        <v>75011</v>
      </c>
      <c r="C170" s="192"/>
      <c r="D170" s="64" t="s">
        <v>98</v>
      </c>
      <c r="E170" s="64"/>
      <c r="F170" s="62">
        <f>SUM(F174)</f>
        <v>283000</v>
      </c>
      <c r="G170" s="120"/>
      <c r="H170" s="60"/>
    </row>
    <row r="171" spans="1:8" s="96" customFormat="1" ht="9" customHeight="1">
      <c r="A171" s="69"/>
      <c r="B171" s="102"/>
      <c r="C171" s="187"/>
      <c r="D171" s="60"/>
      <c r="E171" s="60"/>
      <c r="F171" s="61"/>
      <c r="G171" s="120"/>
      <c r="H171" s="60"/>
    </row>
    <row r="172" spans="1:8" s="96" customFormat="1" ht="14.25" customHeight="1">
      <c r="A172" s="69"/>
      <c r="B172" s="102"/>
      <c r="C172" s="125">
        <v>2010</v>
      </c>
      <c r="D172" s="60" t="s">
        <v>80</v>
      </c>
      <c r="E172" s="60"/>
      <c r="F172" s="61"/>
      <c r="G172" s="120"/>
      <c r="H172" s="60"/>
    </row>
    <row r="173" spans="1:8" s="96" customFormat="1" ht="14.25" customHeight="1">
      <c r="A173" s="69"/>
      <c r="B173" s="102"/>
      <c r="C173" s="125"/>
      <c r="D173" s="60" t="s">
        <v>81</v>
      </c>
      <c r="E173" s="60"/>
      <c r="F173" s="61"/>
      <c r="G173" s="120"/>
      <c r="H173" s="60"/>
    </row>
    <row r="174" spans="1:8" s="96" customFormat="1" ht="14.25" customHeight="1" thickBot="1">
      <c r="A174" s="122"/>
      <c r="B174" s="98"/>
      <c r="C174" s="170"/>
      <c r="D174" s="107" t="s">
        <v>82</v>
      </c>
      <c r="E174" s="107"/>
      <c r="F174" s="108">
        <v>283000</v>
      </c>
      <c r="G174" s="120"/>
      <c r="H174" s="60"/>
    </row>
    <row r="175" spans="1:8" s="96" customFormat="1" ht="9" customHeight="1" thickTop="1">
      <c r="A175" s="69"/>
      <c r="B175" s="102"/>
      <c r="C175" s="187"/>
      <c r="D175" s="60"/>
      <c r="E175" s="60"/>
      <c r="F175" s="61"/>
      <c r="G175" s="120"/>
      <c r="H175" s="60"/>
    </row>
    <row r="176" spans="1:8" s="96" customFormat="1" ht="14.25" customHeight="1">
      <c r="A176" s="69">
        <v>751</v>
      </c>
      <c r="B176" s="102"/>
      <c r="C176" s="187"/>
      <c r="D176" s="60" t="s">
        <v>84</v>
      </c>
      <c r="E176" s="60"/>
      <c r="F176" s="61"/>
      <c r="G176" s="120"/>
      <c r="H176" s="60"/>
    </row>
    <row r="177" spans="1:8" s="96" customFormat="1" ht="14.25" customHeight="1">
      <c r="A177" s="69"/>
      <c r="B177" s="105"/>
      <c r="C177" s="192"/>
      <c r="D177" s="64" t="s">
        <v>85</v>
      </c>
      <c r="E177" s="64"/>
      <c r="F177" s="62">
        <f>SUM(F180)</f>
        <v>6460</v>
      </c>
      <c r="G177" s="120"/>
      <c r="H177" s="60"/>
    </row>
    <row r="178" spans="1:8" s="96" customFormat="1" ht="9" customHeight="1">
      <c r="A178" s="69"/>
      <c r="B178" s="102"/>
      <c r="C178" s="187"/>
      <c r="D178" s="60"/>
      <c r="E178" s="60"/>
      <c r="F178" s="61"/>
      <c r="G178" s="120"/>
      <c r="H178" s="60"/>
    </row>
    <row r="179" spans="1:8" s="96" customFormat="1" ht="14.25" customHeight="1">
      <c r="A179" s="69"/>
      <c r="B179" s="102">
        <v>75101</v>
      </c>
      <c r="C179" s="187"/>
      <c r="D179" s="60" t="s">
        <v>67</v>
      </c>
      <c r="E179" s="60"/>
      <c r="F179" s="61"/>
      <c r="G179" s="120"/>
      <c r="H179" s="60"/>
    </row>
    <row r="180" spans="1:8" s="96" customFormat="1" ht="14.25" customHeight="1">
      <c r="A180" s="69"/>
      <c r="B180" s="102"/>
      <c r="C180" s="192"/>
      <c r="D180" s="64" t="s">
        <v>68</v>
      </c>
      <c r="E180" s="64"/>
      <c r="F180" s="62">
        <f>SUM(F184)</f>
        <v>6460</v>
      </c>
      <c r="G180" s="120"/>
      <c r="H180" s="60"/>
    </row>
    <row r="181" spans="1:8" s="96" customFormat="1" ht="9" customHeight="1">
      <c r="A181" s="69"/>
      <c r="B181" s="102"/>
      <c r="C181" s="187"/>
      <c r="D181" s="60"/>
      <c r="E181" s="60"/>
      <c r="F181" s="61"/>
      <c r="G181" s="120"/>
      <c r="H181" s="60"/>
    </row>
    <row r="182" spans="1:8" s="96" customFormat="1" ht="14.25" customHeight="1">
      <c r="A182" s="69"/>
      <c r="B182" s="102"/>
      <c r="C182" s="125">
        <v>2010</v>
      </c>
      <c r="D182" s="60" t="s">
        <v>80</v>
      </c>
      <c r="E182" s="60"/>
      <c r="F182" s="61"/>
      <c r="G182" s="120"/>
      <c r="H182" s="60"/>
    </row>
    <row r="183" spans="1:8" s="96" customFormat="1" ht="14.25" customHeight="1">
      <c r="A183" s="69"/>
      <c r="B183" s="102"/>
      <c r="C183" s="125"/>
      <c r="D183" s="60" t="s">
        <v>81</v>
      </c>
      <c r="E183" s="60"/>
      <c r="F183" s="61"/>
      <c r="G183" s="120"/>
      <c r="H183" s="60"/>
    </row>
    <row r="184" spans="1:8" s="96" customFormat="1" ht="14.25" customHeight="1" thickBot="1">
      <c r="A184" s="122"/>
      <c r="B184" s="98"/>
      <c r="C184" s="170"/>
      <c r="D184" s="107" t="s">
        <v>82</v>
      </c>
      <c r="E184" s="107"/>
      <c r="F184" s="108">
        <v>6460</v>
      </c>
      <c r="G184" s="120"/>
      <c r="H184" s="60"/>
    </row>
    <row r="185" spans="1:8" s="96" customFormat="1" ht="9" customHeight="1" thickTop="1">
      <c r="A185" s="69"/>
      <c r="B185" s="84"/>
      <c r="C185" s="187"/>
      <c r="D185" s="60"/>
      <c r="E185" s="60"/>
      <c r="F185" s="61"/>
      <c r="G185" s="120"/>
      <c r="H185" s="60"/>
    </row>
    <row r="186" spans="1:8" s="96" customFormat="1" ht="14.25" customHeight="1">
      <c r="A186" s="69">
        <v>754</v>
      </c>
      <c r="B186" s="102"/>
      <c r="C186" s="187"/>
      <c r="D186" s="60" t="s">
        <v>55</v>
      </c>
      <c r="E186" s="60"/>
      <c r="F186" s="61"/>
      <c r="G186" s="120"/>
      <c r="H186" s="60"/>
    </row>
    <row r="187" spans="1:8" s="96" customFormat="1" ht="14.25" customHeight="1">
      <c r="A187" s="69"/>
      <c r="B187" s="105"/>
      <c r="C187" s="192"/>
      <c r="D187" s="64" t="s">
        <v>56</v>
      </c>
      <c r="E187" s="64"/>
      <c r="F187" s="62">
        <f>SUM(F189)</f>
        <v>2000</v>
      </c>
      <c r="G187" s="120"/>
      <c r="H187" s="60"/>
    </row>
    <row r="188" spans="1:8" s="96" customFormat="1" ht="9" customHeight="1">
      <c r="A188" s="69"/>
      <c r="B188" s="102"/>
      <c r="C188" s="187"/>
      <c r="D188" s="60"/>
      <c r="E188" s="60"/>
      <c r="F188" s="61"/>
      <c r="G188" s="120"/>
      <c r="H188" s="60"/>
    </row>
    <row r="189" spans="1:8" s="96" customFormat="1" ht="14.25" customHeight="1">
      <c r="A189" s="69"/>
      <c r="B189" s="102">
        <v>75414</v>
      </c>
      <c r="C189" s="192"/>
      <c r="D189" s="64" t="s">
        <v>69</v>
      </c>
      <c r="E189" s="64"/>
      <c r="F189" s="62">
        <f>SUM(F193)</f>
        <v>2000</v>
      </c>
      <c r="G189" s="120"/>
      <c r="H189" s="60"/>
    </row>
    <row r="190" spans="1:8" s="96" customFormat="1" ht="9" customHeight="1">
      <c r="A190" s="69"/>
      <c r="B190" s="102"/>
      <c r="C190" s="187"/>
      <c r="D190" s="60"/>
      <c r="E190" s="60"/>
      <c r="F190" s="61"/>
      <c r="G190" s="120"/>
      <c r="H190" s="60"/>
    </row>
    <row r="191" spans="1:8" s="96" customFormat="1" ht="14.25" customHeight="1">
      <c r="A191" s="69"/>
      <c r="B191" s="102"/>
      <c r="C191" s="125">
        <v>2010</v>
      </c>
      <c r="D191" s="60" t="s">
        <v>80</v>
      </c>
      <c r="E191" s="60"/>
      <c r="F191" s="61"/>
      <c r="G191" s="120"/>
      <c r="H191" s="60"/>
    </row>
    <row r="192" spans="1:8" s="96" customFormat="1" ht="14.25" customHeight="1">
      <c r="A192" s="69"/>
      <c r="B192" s="102"/>
      <c r="C192" s="125"/>
      <c r="D192" s="60" t="s">
        <v>81</v>
      </c>
      <c r="E192" s="60"/>
      <c r="F192" s="61"/>
      <c r="G192" s="120"/>
      <c r="H192" s="60"/>
    </row>
    <row r="193" spans="1:8" s="96" customFormat="1" ht="14.25" customHeight="1" thickBot="1">
      <c r="A193" s="122"/>
      <c r="B193" s="98"/>
      <c r="C193" s="170"/>
      <c r="D193" s="107" t="s">
        <v>82</v>
      </c>
      <c r="E193" s="107"/>
      <c r="F193" s="108">
        <v>2000</v>
      </c>
      <c r="G193" s="120"/>
      <c r="H193" s="60"/>
    </row>
    <row r="194" spans="1:8" s="96" customFormat="1" ht="9" customHeight="1" thickTop="1">
      <c r="A194" s="69"/>
      <c r="B194" s="102"/>
      <c r="C194" s="187"/>
      <c r="D194" s="60"/>
      <c r="E194" s="60"/>
      <c r="F194" s="61"/>
      <c r="G194" s="120"/>
      <c r="H194" s="60"/>
    </row>
    <row r="195" spans="1:8" s="96" customFormat="1" ht="14.25" customHeight="1">
      <c r="A195" s="123">
        <v>852</v>
      </c>
      <c r="B195" s="105"/>
      <c r="C195" s="192"/>
      <c r="D195" s="64" t="s">
        <v>107</v>
      </c>
      <c r="E195" s="64"/>
      <c r="F195" s="62">
        <f>SUM(F197,F205,F211,F217,F223,F229)</f>
        <v>2478000</v>
      </c>
      <c r="G195" s="120"/>
      <c r="H195" s="60"/>
    </row>
    <row r="196" spans="1:8" s="96" customFormat="1" ht="9" customHeight="1">
      <c r="A196" s="123"/>
      <c r="B196" s="102"/>
      <c r="C196" s="187"/>
      <c r="D196" s="60"/>
      <c r="E196" s="60"/>
      <c r="F196" s="61"/>
      <c r="G196" s="120"/>
      <c r="H196" s="60"/>
    </row>
    <row r="197" spans="1:8" s="96" customFormat="1" ht="14.25" customHeight="1">
      <c r="A197" s="123"/>
      <c r="B197" s="102">
        <v>85203</v>
      </c>
      <c r="C197" s="192"/>
      <c r="D197" s="64" t="s">
        <v>118</v>
      </c>
      <c r="E197" s="64"/>
      <c r="F197" s="62">
        <f>SUM(F201)</f>
        <v>80000</v>
      </c>
      <c r="G197" s="120"/>
      <c r="H197" s="60"/>
    </row>
    <row r="198" spans="1:8" s="96" customFormat="1" ht="9" customHeight="1">
      <c r="A198" s="123"/>
      <c r="B198" s="125"/>
      <c r="C198" s="187"/>
      <c r="D198" s="60"/>
      <c r="E198" s="60"/>
      <c r="F198" s="61"/>
      <c r="G198" s="120"/>
      <c r="H198" s="60"/>
    </row>
    <row r="199" spans="1:8" s="96" customFormat="1" ht="14.25" customHeight="1">
      <c r="A199" s="123"/>
      <c r="B199" s="125"/>
      <c r="C199" s="125">
        <v>2010</v>
      </c>
      <c r="D199" s="60" t="s">
        <v>80</v>
      </c>
      <c r="E199" s="60"/>
      <c r="F199" s="61"/>
      <c r="G199" s="120"/>
      <c r="H199" s="60"/>
    </row>
    <row r="200" spans="1:8" s="96" customFormat="1" ht="14.25" customHeight="1">
      <c r="A200" s="123"/>
      <c r="B200" s="125"/>
      <c r="C200" s="125"/>
      <c r="D200" s="60" t="s">
        <v>81</v>
      </c>
      <c r="E200" s="60"/>
      <c r="F200" s="61"/>
      <c r="G200" s="120"/>
      <c r="H200" s="60"/>
    </row>
    <row r="201" spans="1:8" s="96" customFormat="1" ht="14.25" customHeight="1">
      <c r="A201" s="123"/>
      <c r="B201" s="109"/>
      <c r="C201" s="109"/>
      <c r="D201" s="64" t="s">
        <v>82</v>
      </c>
      <c r="E201" s="64"/>
      <c r="F201" s="62">
        <v>80000</v>
      </c>
      <c r="G201" s="120"/>
      <c r="H201" s="60"/>
    </row>
    <row r="202" spans="1:8" s="96" customFormat="1" ht="9" customHeight="1">
      <c r="A202" s="123"/>
      <c r="B202" s="125"/>
      <c r="C202" s="187"/>
      <c r="D202" s="60"/>
      <c r="E202" s="60"/>
      <c r="F202" s="61"/>
      <c r="G202" s="120"/>
      <c r="H202" s="60"/>
    </row>
    <row r="203" spans="1:8" s="96" customFormat="1" ht="14.25" customHeight="1">
      <c r="A203" s="123"/>
      <c r="B203" s="125">
        <v>85213</v>
      </c>
      <c r="C203" s="187"/>
      <c r="D203" s="60" t="s">
        <v>1</v>
      </c>
      <c r="E203" s="60"/>
      <c r="F203" s="61"/>
      <c r="G203" s="120"/>
      <c r="H203" s="60"/>
    </row>
    <row r="204" spans="1:8" s="96" customFormat="1" ht="14.25" customHeight="1">
      <c r="A204" s="123"/>
      <c r="B204" s="125"/>
      <c r="C204" s="187"/>
      <c r="D204" s="84" t="s">
        <v>2</v>
      </c>
      <c r="E204" s="60"/>
      <c r="F204" s="61"/>
      <c r="G204" s="120"/>
      <c r="H204" s="60"/>
    </row>
    <row r="205" spans="1:8" s="96" customFormat="1" ht="14.25" customHeight="1">
      <c r="A205" s="69"/>
      <c r="B205" s="125"/>
      <c r="C205" s="192"/>
      <c r="D205" s="64" t="s">
        <v>0</v>
      </c>
      <c r="E205" s="64"/>
      <c r="F205" s="62">
        <f>SUM(F209)</f>
        <v>82000</v>
      </c>
      <c r="G205" s="120"/>
      <c r="H205" s="60"/>
    </row>
    <row r="206" spans="1:8" s="96" customFormat="1" ht="9" customHeight="1">
      <c r="A206" s="69"/>
      <c r="B206" s="125"/>
      <c r="C206" s="187"/>
      <c r="D206" s="60"/>
      <c r="E206" s="60"/>
      <c r="F206" s="61"/>
      <c r="G206" s="120"/>
      <c r="H206" s="60"/>
    </row>
    <row r="207" spans="1:8" s="96" customFormat="1" ht="14.25" customHeight="1">
      <c r="A207" s="69"/>
      <c r="B207" s="125"/>
      <c r="C207" s="125">
        <v>2010</v>
      </c>
      <c r="D207" s="60" t="s">
        <v>80</v>
      </c>
      <c r="E207" s="60"/>
      <c r="F207" s="61"/>
      <c r="G207" s="120"/>
      <c r="H207" s="60"/>
    </row>
    <row r="208" spans="1:8" s="96" customFormat="1" ht="14.25" customHeight="1">
      <c r="A208" s="69"/>
      <c r="B208" s="125"/>
      <c r="C208" s="125"/>
      <c r="D208" s="60" t="s">
        <v>81</v>
      </c>
      <c r="E208" s="60"/>
      <c r="F208" s="61"/>
      <c r="G208" s="120"/>
      <c r="H208" s="60"/>
    </row>
    <row r="209" spans="1:8" s="96" customFormat="1" ht="14.25" customHeight="1">
      <c r="A209" s="69"/>
      <c r="B209" s="109"/>
      <c r="C209" s="109"/>
      <c r="D209" s="64" t="s">
        <v>82</v>
      </c>
      <c r="E209" s="64"/>
      <c r="F209" s="62">
        <v>82000</v>
      </c>
      <c r="G209" s="120"/>
      <c r="H209" s="60"/>
    </row>
    <row r="210" spans="1:8" s="96" customFormat="1" ht="9" customHeight="1">
      <c r="A210" s="69"/>
      <c r="B210" s="125"/>
      <c r="C210" s="187"/>
      <c r="D210" s="60"/>
      <c r="E210" s="60"/>
      <c r="F210" s="61"/>
      <c r="G210" s="120"/>
      <c r="H210" s="60"/>
    </row>
    <row r="211" spans="1:8" s="96" customFormat="1" ht="14.25" customHeight="1">
      <c r="A211" s="69"/>
      <c r="B211" s="125">
        <v>85214</v>
      </c>
      <c r="C211" s="192"/>
      <c r="D211" s="64" t="s">
        <v>83</v>
      </c>
      <c r="E211" s="64"/>
      <c r="F211" s="62">
        <f>SUM(F215)</f>
        <v>1475000</v>
      </c>
      <c r="G211" s="60"/>
      <c r="H211" s="60"/>
    </row>
    <row r="212" spans="1:8" s="96" customFormat="1" ht="9" customHeight="1">
      <c r="A212" s="69"/>
      <c r="B212" s="125"/>
      <c r="C212" s="187"/>
      <c r="D212" s="60"/>
      <c r="E212" s="60"/>
      <c r="F212" s="61"/>
      <c r="G212" s="120"/>
      <c r="H212" s="60"/>
    </row>
    <row r="213" spans="1:8" s="96" customFormat="1" ht="14.25" customHeight="1">
      <c r="A213" s="69"/>
      <c r="B213" s="125"/>
      <c r="C213" s="125">
        <v>2010</v>
      </c>
      <c r="D213" s="60" t="s">
        <v>80</v>
      </c>
      <c r="E213" s="60"/>
      <c r="F213" s="61"/>
      <c r="G213" s="120"/>
      <c r="H213" s="60"/>
    </row>
    <row r="214" spans="1:8" s="96" customFormat="1" ht="14.25" customHeight="1">
      <c r="A214" s="69"/>
      <c r="B214" s="125"/>
      <c r="C214" s="125"/>
      <c r="D214" s="60" t="s">
        <v>81</v>
      </c>
      <c r="E214" s="60"/>
      <c r="F214" s="61"/>
      <c r="G214" s="120"/>
      <c r="H214" s="60"/>
    </row>
    <row r="215" spans="1:8" s="96" customFormat="1" ht="14.25" customHeight="1">
      <c r="A215" s="69"/>
      <c r="B215" s="109"/>
      <c r="C215" s="109"/>
      <c r="D215" s="64" t="s">
        <v>82</v>
      </c>
      <c r="E215" s="64"/>
      <c r="F215" s="61">
        <v>1475000</v>
      </c>
      <c r="G215" s="120"/>
      <c r="H215" s="60"/>
    </row>
    <row r="216" spans="1:8" s="96" customFormat="1" ht="9" customHeight="1">
      <c r="A216" s="69"/>
      <c r="B216" s="125"/>
      <c r="C216" s="193"/>
      <c r="D216" s="114"/>
      <c r="E216" s="114"/>
      <c r="F216" s="115"/>
      <c r="G216" s="120"/>
      <c r="H216" s="60"/>
    </row>
    <row r="217" spans="1:8" s="96" customFormat="1" ht="14.25" customHeight="1">
      <c r="A217" s="69"/>
      <c r="B217" s="125">
        <v>85216</v>
      </c>
      <c r="C217" s="192"/>
      <c r="D217" s="64" t="s">
        <v>87</v>
      </c>
      <c r="E217" s="64"/>
      <c r="F217" s="62">
        <f>SUM(F221)</f>
        <v>197000</v>
      </c>
      <c r="G217" s="120"/>
      <c r="H217" s="60"/>
    </row>
    <row r="218" spans="1:8" s="96" customFormat="1" ht="9" customHeight="1">
      <c r="A218" s="69"/>
      <c r="B218" s="125"/>
      <c r="C218" s="187"/>
      <c r="D218" s="60"/>
      <c r="E218" s="60"/>
      <c r="F218" s="61"/>
      <c r="G218" s="120"/>
      <c r="H218" s="60"/>
    </row>
    <row r="219" spans="1:8" s="96" customFormat="1" ht="14.25" customHeight="1">
      <c r="A219" s="69"/>
      <c r="B219" s="125"/>
      <c r="C219" s="125">
        <v>2010</v>
      </c>
      <c r="D219" s="60" t="s">
        <v>80</v>
      </c>
      <c r="E219" s="60"/>
      <c r="F219" s="61"/>
      <c r="G219" s="120"/>
      <c r="H219" s="60"/>
    </row>
    <row r="220" spans="1:8" s="96" customFormat="1" ht="14.25" customHeight="1">
      <c r="A220" s="69"/>
      <c r="B220" s="125"/>
      <c r="C220" s="125"/>
      <c r="D220" s="60" t="s">
        <v>81</v>
      </c>
      <c r="E220" s="60"/>
      <c r="F220" s="61"/>
      <c r="G220" s="120"/>
      <c r="H220" s="60"/>
    </row>
    <row r="221" spans="1:8" s="96" customFormat="1" ht="14.25" customHeight="1">
      <c r="A221" s="69"/>
      <c r="B221" s="109"/>
      <c r="C221" s="109"/>
      <c r="D221" s="64" t="s">
        <v>82</v>
      </c>
      <c r="E221" s="64"/>
      <c r="F221" s="61">
        <v>197000</v>
      </c>
      <c r="G221" s="120"/>
      <c r="H221" s="60"/>
    </row>
    <row r="222" spans="1:8" s="96" customFormat="1" ht="9" customHeight="1">
      <c r="A222" s="69"/>
      <c r="B222" s="125"/>
      <c r="C222" s="193"/>
      <c r="D222" s="114"/>
      <c r="E222" s="114"/>
      <c r="F222" s="115"/>
      <c r="G222" s="120"/>
      <c r="H222" s="60"/>
    </row>
    <row r="223" spans="1:8" s="96" customFormat="1" ht="14.25" customHeight="1">
      <c r="A223" s="69"/>
      <c r="B223" s="125">
        <v>85219</v>
      </c>
      <c r="C223" s="192"/>
      <c r="D223" s="64" t="s">
        <v>180</v>
      </c>
      <c r="E223" s="64"/>
      <c r="F223" s="62">
        <f>SUM(F227)</f>
        <v>520000</v>
      </c>
      <c r="G223" s="120"/>
      <c r="H223" s="60"/>
    </row>
    <row r="224" spans="1:8" s="96" customFormat="1" ht="9" customHeight="1">
      <c r="A224" s="69"/>
      <c r="B224" s="102"/>
      <c r="C224" s="187"/>
      <c r="D224" s="60"/>
      <c r="E224" s="60"/>
      <c r="F224" s="61"/>
      <c r="G224" s="120"/>
      <c r="H224" s="60"/>
    </row>
    <row r="225" spans="1:8" s="96" customFormat="1" ht="14.25" customHeight="1">
      <c r="A225" s="69"/>
      <c r="B225" s="102"/>
      <c r="C225" s="125">
        <v>2010</v>
      </c>
      <c r="D225" s="60" t="s">
        <v>80</v>
      </c>
      <c r="E225" s="60"/>
      <c r="F225" s="61"/>
      <c r="G225" s="120"/>
      <c r="H225" s="60"/>
    </row>
    <row r="226" spans="1:8" s="96" customFormat="1" ht="14.25" customHeight="1">
      <c r="A226" s="69"/>
      <c r="B226" s="102"/>
      <c r="C226" s="125"/>
      <c r="D226" s="60" t="s">
        <v>81</v>
      </c>
      <c r="E226" s="60"/>
      <c r="F226" s="61"/>
      <c r="G226" s="120"/>
      <c r="H226" s="60"/>
    </row>
    <row r="227" spans="1:8" s="96" customFormat="1" ht="14.25" customHeight="1">
      <c r="A227" s="69"/>
      <c r="B227" s="109"/>
      <c r="C227" s="109"/>
      <c r="D227" s="64" t="s">
        <v>82</v>
      </c>
      <c r="E227" s="64"/>
      <c r="F227" s="62">
        <v>520000</v>
      </c>
      <c r="G227" s="120"/>
      <c r="H227" s="60"/>
    </row>
    <row r="228" spans="1:8" s="96" customFormat="1" ht="9" customHeight="1">
      <c r="A228" s="69"/>
      <c r="B228" s="102"/>
      <c r="C228" s="187"/>
      <c r="D228" s="60"/>
      <c r="E228" s="60"/>
      <c r="F228" s="61"/>
      <c r="G228" s="120"/>
      <c r="H228" s="60"/>
    </row>
    <row r="229" spans="1:8" s="96" customFormat="1" ht="14.25" customHeight="1">
      <c r="A229" s="69"/>
      <c r="B229" s="102">
        <v>85228</v>
      </c>
      <c r="C229" s="192"/>
      <c r="D229" s="64" t="s">
        <v>116</v>
      </c>
      <c r="E229" s="64"/>
      <c r="F229" s="62">
        <f>SUM(F233)</f>
        <v>124000</v>
      </c>
      <c r="G229" s="120"/>
      <c r="H229" s="60"/>
    </row>
    <row r="230" spans="1:8" s="96" customFormat="1" ht="9" customHeight="1">
      <c r="A230" s="69"/>
      <c r="B230" s="102"/>
      <c r="C230" s="187"/>
      <c r="D230" s="60"/>
      <c r="E230" s="60"/>
      <c r="F230" s="61"/>
      <c r="G230" s="120"/>
      <c r="H230" s="60"/>
    </row>
    <row r="231" spans="1:8" s="96" customFormat="1" ht="14.25" customHeight="1">
      <c r="A231" s="69"/>
      <c r="B231" s="102"/>
      <c r="C231" s="125">
        <v>2010</v>
      </c>
      <c r="D231" s="60" t="s">
        <v>80</v>
      </c>
      <c r="E231" s="60"/>
      <c r="F231" s="61"/>
      <c r="G231" s="120"/>
      <c r="H231" s="60"/>
    </row>
    <row r="232" spans="1:8" s="96" customFormat="1" ht="14.25" customHeight="1">
      <c r="A232" s="69"/>
      <c r="B232" s="102"/>
      <c r="C232" s="125"/>
      <c r="D232" s="60" t="s">
        <v>81</v>
      </c>
      <c r="E232" s="60"/>
      <c r="F232" s="61"/>
      <c r="G232" s="120"/>
      <c r="H232" s="60"/>
    </row>
    <row r="233" spans="1:8" s="96" customFormat="1" ht="14.25" customHeight="1" thickBot="1">
      <c r="A233" s="93"/>
      <c r="B233" s="117"/>
      <c r="C233" s="172"/>
      <c r="D233" s="66" t="s">
        <v>82</v>
      </c>
      <c r="E233" s="168"/>
      <c r="F233" s="67">
        <v>124000</v>
      </c>
      <c r="G233" s="120"/>
      <c r="H233" s="60"/>
    </row>
    <row r="234" spans="1:8" ht="14.25" customHeight="1">
      <c r="A234" s="30">
        <v>1</v>
      </c>
      <c r="B234" s="31">
        <v>2</v>
      </c>
      <c r="C234" s="190">
        <v>3</v>
      </c>
      <c r="D234" s="29">
        <v>4</v>
      </c>
      <c r="E234" s="29"/>
      <c r="F234" s="34">
        <v>5</v>
      </c>
      <c r="G234" s="9"/>
      <c r="H234" s="2"/>
    </row>
    <row r="235" spans="1:8" s="96" customFormat="1" ht="14.25" customHeight="1">
      <c r="A235" s="69"/>
      <c r="B235" s="102"/>
      <c r="C235" s="125"/>
      <c r="D235" s="60"/>
      <c r="E235" s="60"/>
      <c r="F235" s="61"/>
      <c r="G235" s="120"/>
      <c r="H235" s="60"/>
    </row>
    <row r="236" spans="1:8" s="96" customFormat="1" ht="14.25" customHeight="1">
      <c r="A236" s="69">
        <v>900</v>
      </c>
      <c r="B236" s="102"/>
      <c r="C236" s="125"/>
      <c r="D236" s="60" t="s">
        <v>46</v>
      </c>
      <c r="E236" s="60"/>
      <c r="F236" s="61"/>
      <c r="G236" s="120"/>
      <c r="H236" s="60"/>
    </row>
    <row r="237" spans="1:8" s="96" customFormat="1" ht="14.25" customHeight="1">
      <c r="A237" s="69"/>
      <c r="B237" s="109"/>
      <c r="C237" s="109"/>
      <c r="D237" s="64" t="s">
        <v>109</v>
      </c>
      <c r="E237" s="64"/>
      <c r="F237" s="62">
        <f>SUM(F239)</f>
        <v>146434</v>
      </c>
      <c r="G237" s="120"/>
      <c r="H237" s="60"/>
    </row>
    <row r="238" spans="1:8" s="96" customFormat="1" ht="14.25" customHeight="1">
      <c r="A238" s="69"/>
      <c r="B238" s="102"/>
      <c r="C238" s="125"/>
      <c r="D238" s="60"/>
      <c r="E238" s="60"/>
      <c r="F238" s="61"/>
      <c r="G238" s="120"/>
      <c r="H238" s="60"/>
    </row>
    <row r="239" spans="1:8" s="96" customFormat="1" ht="14.25" customHeight="1">
      <c r="A239" s="69"/>
      <c r="B239" s="102">
        <v>90015</v>
      </c>
      <c r="C239" s="109"/>
      <c r="D239" s="64" t="s">
        <v>88</v>
      </c>
      <c r="E239" s="64"/>
      <c r="F239" s="62">
        <f>SUM(F243)</f>
        <v>146434</v>
      </c>
      <c r="G239" s="120"/>
      <c r="H239" s="60"/>
    </row>
    <row r="240" spans="1:8" s="96" customFormat="1" ht="14.25" customHeight="1">
      <c r="A240" s="69"/>
      <c r="B240" s="102"/>
      <c r="C240" s="125"/>
      <c r="D240" s="60"/>
      <c r="E240" s="60"/>
      <c r="F240" s="61"/>
      <c r="G240" s="120"/>
      <c r="H240" s="60"/>
    </row>
    <row r="241" spans="1:8" s="96" customFormat="1" ht="14.25" customHeight="1">
      <c r="A241" s="69"/>
      <c r="B241" s="102"/>
      <c r="C241" s="125">
        <v>2010</v>
      </c>
      <c r="D241" s="60" t="s">
        <v>80</v>
      </c>
      <c r="E241" s="60"/>
      <c r="F241" s="61"/>
      <c r="G241" s="120"/>
      <c r="H241" s="60"/>
    </row>
    <row r="242" spans="1:8" s="96" customFormat="1" ht="14.25" customHeight="1">
      <c r="A242" s="69"/>
      <c r="B242" s="102"/>
      <c r="C242" s="125"/>
      <c r="D242" s="60" t="s">
        <v>81</v>
      </c>
      <c r="E242" s="60"/>
      <c r="F242" s="61"/>
      <c r="G242" s="120"/>
      <c r="H242" s="60"/>
    </row>
    <row r="243" spans="1:8" s="96" customFormat="1" ht="14.25" customHeight="1" thickBot="1">
      <c r="A243" s="93"/>
      <c r="B243" s="117"/>
      <c r="C243" s="172"/>
      <c r="D243" s="66" t="s">
        <v>82</v>
      </c>
      <c r="E243" s="168"/>
      <c r="F243" s="67">
        <v>146434</v>
      </c>
      <c r="G243" s="120"/>
      <c r="H243" s="60"/>
    </row>
    <row r="244" spans="1:8" s="96" customFormat="1" ht="14.25" customHeight="1">
      <c r="A244" s="69"/>
      <c r="B244" s="102"/>
      <c r="C244" s="125"/>
      <c r="D244" s="60"/>
      <c r="E244" s="60"/>
      <c r="F244" s="61"/>
      <c r="G244" s="120"/>
      <c r="H244" s="60"/>
    </row>
    <row r="245" spans="1:8" s="19" customFormat="1" ht="14.25" customHeight="1" thickBot="1">
      <c r="A245" s="13"/>
      <c r="B245" s="12"/>
      <c r="C245" s="194"/>
      <c r="D245" s="24" t="s">
        <v>47</v>
      </c>
      <c r="E245" s="11"/>
      <c r="F245" s="41">
        <f>SUM(F168,F177,F187,F195,F237)</f>
        <v>2915894</v>
      </c>
      <c r="G245" s="18"/>
      <c r="H245" s="3"/>
    </row>
    <row r="246" spans="1:8" ht="14.25" customHeight="1">
      <c r="A246" s="23" t="s">
        <v>3</v>
      </c>
      <c r="B246" s="35"/>
      <c r="C246" s="35"/>
      <c r="D246" s="35"/>
      <c r="E246" s="35"/>
      <c r="F246" s="35"/>
      <c r="G246" s="8"/>
      <c r="H246" s="2"/>
    </row>
    <row r="247" spans="1:8" ht="14.25" customHeight="1">
      <c r="A247" s="174" t="s">
        <v>5</v>
      </c>
      <c r="B247" s="175"/>
      <c r="C247" s="8"/>
      <c r="D247" s="8"/>
      <c r="E247" s="8"/>
      <c r="F247" s="8"/>
      <c r="G247" s="8"/>
      <c r="H247" s="2"/>
    </row>
    <row r="248" spans="1:8" ht="14.25" customHeight="1" thickBot="1">
      <c r="A248" s="25"/>
      <c r="B248" s="8"/>
      <c r="C248" s="8"/>
      <c r="D248" s="8"/>
      <c r="E248" s="8"/>
      <c r="F248" s="160" t="s">
        <v>99</v>
      </c>
      <c r="G248" s="8"/>
      <c r="H248" s="2"/>
    </row>
    <row r="249" spans="1:8" s="19" customFormat="1" ht="14.25" customHeight="1">
      <c r="A249" s="44" t="s">
        <v>30</v>
      </c>
      <c r="B249" s="45" t="s">
        <v>49</v>
      </c>
      <c r="C249" s="45" t="s">
        <v>50</v>
      </c>
      <c r="D249" s="163"/>
      <c r="E249" s="164"/>
      <c r="F249" s="52" t="s">
        <v>28</v>
      </c>
      <c r="G249" s="22"/>
      <c r="H249" s="3"/>
    </row>
    <row r="250" spans="1:8" ht="14.25" customHeight="1" thickBot="1">
      <c r="A250" s="50"/>
      <c r="B250" s="49"/>
      <c r="C250" s="49"/>
      <c r="D250" s="11"/>
      <c r="E250" s="11"/>
      <c r="F250" s="68"/>
      <c r="G250" s="2"/>
      <c r="H250" s="2"/>
    </row>
    <row r="251" spans="1:8" ht="14.25" customHeight="1">
      <c r="A251" s="57">
        <v>1</v>
      </c>
      <c r="B251" s="31">
        <v>2</v>
      </c>
      <c r="C251" s="31">
        <v>3</v>
      </c>
      <c r="D251" s="29"/>
      <c r="E251" s="56"/>
      <c r="F251" s="34">
        <v>4</v>
      </c>
      <c r="G251" s="9"/>
      <c r="H251" s="2"/>
    </row>
    <row r="252" spans="1:8" ht="14.25" customHeight="1">
      <c r="A252" s="58"/>
      <c r="B252" s="3"/>
      <c r="C252" s="4"/>
      <c r="D252" s="3"/>
      <c r="E252" s="3"/>
      <c r="F252" s="51"/>
      <c r="G252" s="2"/>
      <c r="H252" s="2"/>
    </row>
    <row r="253" spans="1:8" ht="14.25" customHeight="1">
      <c r="A253" s="87">
        <v>600</v>
      </c>
      <c r="B253" s="64"/>
      <c r="C253" s="83" t="s">
        <v>34</v>
      </c>
      <c r="D253" s="64"/>
      <c r="E253" s="64"/>
      <c r="F253" s="62">
        <f>SUM(F255)</f>
        <v>204950</v>
      </c>
      <c r="G253" s="2"/>
      <c r="H253" s="2"/>
    </row>
    <row r="254" spans="1:8" ht="14.25" customHeight="1">
      <c r="A254" s="87"/>
      <c r="B254" s="60"/>
      <c r="C254" s="84"/>
      <c r="D254" s="60"/>
      <c r="E254" s="60"/>
      <c r="F254" s="85"/>
      <c r="G254" s="2"/>
      <c r="H254" s="2"/>
    </row>
    <row r="255" spans="1:8" ht="14.25" customHeight="1" thickBot="1">
      <c r="A255" s="87"/>
      <c r="B255" s="167">
        <v>60014</v>
      </c>
      <c r="C255" s="84" t="s">
        <v>89</v>
      </c>
      <c r="D255" s="60"/>
      <c r="E255" s="60"/>
      <c r="F255" s="61">
        <v>204950</v>
      </c>
      <c r="G255" s="2"/>
      <c r="H255" s="2"/>
    </row>
    <row r="256" spans="1:8" ht="14.25" customHeight="1">
      <c r="A256" s="53"/>
      <c r="B256" s="126"/>
      <c r="C256" s="54"/>
      <c r="D256" s="54"/>
      <c r="E256" s="54"/>
      <c r="F256" s="55"/>
      <c r="G256" s="2"/>
      <c r="H256" s="2"/>
    </row>
    <row r="257" spans="1:8" ht="14.25" customHeight="1" thickBot="1">
      <c r="A257" s="50"/>
      <c r="B257" s="127"/>
      <c r="C257" s="24" t="s">
        <v>47</v>
      </c>
      <c r="D257" s="24"/>
      <c r="E257" s="24"/>
      <c r="F257" s="41">
        <f>SUM(F253)</f>
        <v>204950</v>
      </c>
      <c r="G257" s="10"/>
      <c r="H257" s="2"/>
    </row>
  </sheetData>
  <mergeCells count="5">
    <mergeCell ref="D164:E164"/>
    <mergeCell ref="A2:F2"/>
    <mergeCell ref="C4:E4"/>
    <mergeCell ref="A1:F1"/>
    <mergeCell ref="C108:E108"/>
  </mergeCells>
  <printOptions horizontalCentered="1"/>
  <pageMargins left="0.7874015748031497" right="0.7086614173228347" top="0.5905511811023623" bottom="0.3937007874015748" header="0.5118110236220472" footer="0.5118110236220472"/>
  <pageSetup fitToHeight="0" fitToWidth="5" horizontalDpi="300" verticalDpi="300" orientation="portrait" paperSize="9" scale="89" r:id="rId1"/>
  <headerFooter alignWithMargins="0">
    <oddFooter>&amp;R&amp;P</oddFooter>
  </headerFooter>
  <rowBreaks count="5" manualBreakCount="5">
    <brk id="51" max="5" man="1"/>
    <brk id="107" max="5" man="1"/>
    <brk id="160" max="255" man="1"/>
    <brk id="233" max="5" man="1"/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1</dc:title>
  <dc:subject/>
  <dc:creator>Wydział FN</dc:creator>
  <cp:keywords/>
  <dc:description/>
  <cp:lastModifiedBy>User</cp:lastModifiedBy>
  <cp:lastPrinted>2004-03-09T14:29:42Z</cp:lastPrinted>
  <dcterms:created xsi:type="dcterms:W3CDTF">2001-05-16T07:18:04Z</dcterms:created>
  <dcterms:modified xsi:type="dcterms:W3CDTF">2004-03-09T14:32:51Z</dcterms:modified>
  <cp:category/>
  <cp:version/>
  <cp:contentType/>
  <cp:contentStatus/>
</cp:coreProperties>
</file>