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Inwestycje 2004" sheetId="1" r:id="rId1"/>
  </sheets>
  <definedNames>
    <definedName name="_xlnm.Print_Area" localSheetId="0">'Inwestycje 2004'!$A$1:$L$70</definedName>
  </definedNames>
  <calcPr fullCalcOnLoad="1" fullPrecision="0"/>
</workbook>
</file>

<file path=xl/sharedStrings.xml><?xml version="1.0" encoding="utf-8"?>
<sst xmlns="http://schemas.openxmlformats.org/spreadsheetml/2006/main" count="140" uniqueCount="101">
  <si>
    <t xml:space="preserve"> </t>
  </si>
  <si>
    <t>RAZEM</t>
  </si>
  <si>
    <t>OGÓŁEM</t>
  </si>
  <si>
    <t>SPRAWOZDANIE Z WYKONANIA INWESTYCJI ZA ROK 2003</t>
  </si>
  <si>
    <t>L.p.</t>
  </si>
  <si>
    <t>Roz-dział</t>
  </si>
  <si>
    <t>Para-graf</t>
  </si>
  <si>
    <t>Nazwa zadania inwestycyjnego</t>
  </si>
  <si>
    <t>Okres realizacji</t>
  </si>
  <si>
    <t>Podmiot wykonujący</t>
  </si>
  <si>
    <t>Planowane nakłady finansowe w 2003 roku</t>
  </si>
  <si>
    <t>Wykonanie                                                       [ zł ]</t>
  </si>
  <si>
    <t>Wykonanie                                 [ % ]</t>
  </si>
  <si>
    <t>Od</t>
  </si>
  <si>
    <t>Do</t>
  </si>
  <si>
    <t>BUDŻET</t>
  </si>
  <si>
    <t>GFOŚiGW</t>
  </si>
  <si>
    <t>DZIAŁ 400 - WYTWARZANIE I ZAOPATRYWANIE W  ENERGIĘ ELEKTRYCZNĄ , GAZ I WODĘ</t>
  </si>
  <si>
    <t>Stacja uzdatniania wody w Tanowie</t>
  </si>
  <si>
    <t>Wydz.TI</t>
  </si>
  <si>
    <t>Stacja uzdatniania wody przy ul.Grzybowej w Policach</t>
  </si>
  <si>
    <t>Wykonanie wodociągu w Leśnie Górnym</t>
  </si>
  <si>
    <t>Wykonanie przyłączy wodociąg. w Trzeszczynie                                       (dz. nr 305/6, 305/4)</t>
  </si>
  <si>
    <t>Partycypacja w budowie przyłącza wodociągowego w Trzeszczynie (działka nr 305/5 - Mieczysław Ostrowski)</t>
  </si>
  <si>
    <t>Wodociąg przesyłowy Tanowo - Pilchowo</t>
  </si>
  <si>
    <t>Modernizacja stacji uzdatniania wody w Trzebieży</t>
  </si>
  <si>
    <t>DZIAŁ 600 - TRANSPORT I ŁĄCZNOŚĆ</t>
  </si>
  <si>
    <t>Przebudowa i modernizacja ul.Wyszyńskiego w Policach</t>
  </si>
  <si>
    <t>Wydz.GKM</t>
  </si>
  <si>
    <t>Przebudowa ul.Szpilkowej w Pilchowie</t>
  </si>
  <si>
    <t>Modernizacja ul.Usługowej w Policach - projekt</t>
  </si>
  <si>
    <t>Budowa parkingów przy kościele i przy cmentarzu w Niekłończycy - projekt</t>
  </si>
  <si>
    <t>DZIAŁ 630 - TURYSTYKA</t>
  </si>
  <si>
    <t>Kompleks rekreacyjno-wypoczynkowy w Trzebieży</t>
  </si>
  <si>
    <t>12A</t>
  </si>
  <si>
    <t>Zakup Ośrodka Wypoczynkowego "Bolesław Śmiały" w Trzebieży</t>
  </si>
  <si>
    <t>Wydz.GG</t>
  </si>
  <si>
    <t>DZIAŁ 700 - GOSPODARKA MIESZKANIOWA</t>
  </si>
  <si>
    <t>Dotacja dla ZGKiM (remonty kapitalne dachów, zakupy inwestycyjne, przebudowa budynku przy ulicy Niedziałkowskiego w Policach - projekt)</t>
  </si>
  <si>
    <t>ZGKiM</t>
  </si>
  <si>
    <t>Budynki mieszkalne przy ul.Sikorskiego w Policach - etap I (budynek B)</t>
  </si>
  <si>
    <t>DZIAŁ 710 - DZIAŁALNOŚĆ USŁUGOWA</t>
  </si>
  <si>
    <t>Wykup gruntu</t>
  </si>
  <si>
    <t>RAZEM :</t>
  </si>
  <si>
    <t>DZIAŁ 750 - ADMINISTRACJA PUBLICZNA</t>
  </si>
  <si>
    <t>15A</t>
  </si>
  <si>
    <t>Zakup kserokopiarki do Biura Rady Miejskiej</t>
  </si>
  <si>
    <t>Wydz.OR</t>
  </si>
  <si>
    <t>Komputeryzacja Urzędu Gminy</t>
  </si>
  <si>
    <t>Modernizacja centralki telefonicznej Urzędu Gminy</t>
  </si>
  <si>
    <t>17A</t>
  </si>
  <si>
    <t>Wymiana okien w budynku UG i Gimnazjum nr 3 w Policach</t>
  </si>
  <si>
    <t>DZIAŁ 754 - BEZPIECZEŃSTWO PUBLICZNE I OCHRONA PRZECIWPOŻAROWA</t>
  </si>
  <si>
    <t>17B</t>
  </si>
  <si>
    <t>Zakup motopompy M8/8 dla OSP w Policach</t>
  </si>
  <si>
    <t>Wydz.SO</t>
  </si>
  <si>
    <t>DZIAŁ 801 - OŚWIATA I WYCHOWANIE</t>
  </si>
  <si>
    <t>Budowa boiska sportowego przy SP nr 2 w Policach</t>
  </si>
  <si>
    <t>18A</t>
  </si>
  <si>
    <t>Docieplenie Szkoły Podstawowej w Trzebieży</t>
  </si>
  <si>
    <t xml:space="preserve">Sala gimnastyczna w Gimnazjum Nr 1 w Policach </t>
  </si>
  <si>
    <t xml:space="preserve">Gimnazjum w Trzebieży                                         </t>
  </si>
  <si>
    <t>20A</t>
  </si>
  <si>
    <t>Zakup sprzętu nagłaśniającego</t>
  </si>
  <si>
    <t>DZIAŁ 851 - OCHRONA ZDROWIA</t>
  </si>
  <si>
    <t>20B</t>
  </si>
  <si>
    <t>Dotacja dla MOK w Policach</t>
  </si>
  <si>
    <t>DZIAŁ 900 - GOSPODARKA KOMUNALNA I OCHRONA ŚRODOWISKA</t>
  </si>
  <si>
    <t>Uzbrojenie terenu przy ul. Piłsudskiego w Policach (nowe osiedle) - etap II (ul.Morelowa)</t>
  </si>
  <si>
    <t>Uzbrojenie terenu przy ul.Wiejskiej - Pilchowo</t>
  </si>
  <si>
    <t>Uzbrojenie terenu przy ul.Zielonej - Pilchowo</t>
  </si>
  <si>
    <t>Dotacja dla PP w Tanowie - Modernizacja kanalizacji ściekowej</t>
  </si>
  <si>
    <t>PP-Tanowo</t>
  </si>
  <si>
    <t xml:space="preserve">Dotacja dla ZGKiM - docieplenie budynków </t>
  </si>
  <si>
    <t>Dotacja dla Powiatu Polickiego - docieplenie dachu budynku przy ul.Korczaka 55</t>
  </si>
  <si>
    <t>OHP</t>
  </si>
  <si>
    <t>Zwrot części nakładów na modern. ogrzewania mieszkań (osoby fizyczne) oraz na modernizację ogrzewania budynków jednostek organizacyjnych</t>
  </si>
  <si>
    <t>Wydz.OŚ</t>
  </si>
  <si>
    <t>Dotacja dla Państwowego Powiatowego Inspektora Sanitarnego - Zakup aparatów do pomiaru normatywnej wartości hałasu środowiskowego oraz natężenia i równomierności oświetlenia</t>
  </si>
  <si>
    <t>PPIS</t>
  </si>
  <si>
    <t>Dotacja dla Gimnazjum nr 3 - Wymiana poszycia dachowego i ścian hangaru na przystani żeglarskiej</t>
  </si>
  <si>
    <t>Gimnazjum 3</t>
  </si>
  <si>
    <t>Budowa oświetlenia ul.Szpilkowej w Pilchowie</t>
  </si>
  <si>
    <t>Budowa oświetlenia ul.Sosnowej w Pilchowie</t>
  </si>
  <si>
    <t>Oświetlenie dróg, dla  których Gmina Police nie jest zarządcą</t>
  </si>
  <si>
    <t>Partycypacja w budowie trafostacji przy ul.Warszewskiej w Pilchowie</t>
  </si>
  <si>
    <t>Partycypacja w budowie trafostacji przy ul.Zielonej w Pilchowie</t>
  </si>
  <si>
    <t>35A</t>
  </si>
  <si>
    <t>Dotacja dla ZGKiM - Zakup wózka akumulatorowego (karawanu)</t>
  </si>
  <si>
    <t>Modernizacja Gminnego Targowiska w Policach przy ul.PCK</t>
  </si>
  <si>
    <t>36A</t>
  </si>
  <si>
    <t>Docieplenie dachu budynku OHP w Policach</t>
  </si>
  <si>
    <t>DZIAŁ 921 - KULTURA I OCHRONA DZIEDZICTWA NARODOWEGO</t>
  </si>
  <si>
    <t>Zakup lokalu od SM CHEMIK na świetlicę RO nr 7</t>
  </si>
  <si>
    <t>37A</t>
  </si>
  <si>
    <t>Sieć komputerowa dla RO Nr 7</t>
  </si>
  <si>
    <t>Docieplenie siedziby Rady Osiedlowej nr 4 w Policach</t>
  </si>
  <si>
    <t>DZIAŁ 926 - KULTURA FIZYCZNA I SPORT</t>
  </si>
  <si>
    <t xml:space="preserve">Kompleks Rekreacyjno-Sportowy przy SP 8, ul.Piaskowa w Policach - etap I (stadion sportowy)  </t>
  </si>
  <si>
    <t>Budowa stanowiska dowodzenia na stadionie piłkarskim w Policach przy ul.Siedleckiej</t>
  </si>
  <si>
    <t xml:space="preserve">Transgraniczna ochrona zasobów wód podziemnych - Kanalizacja Gminy Police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</si>
</sst>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#,##0\ &quot;zł&quot;"/>
    <numFmt numFmtId="170" formatCode="#,##0.0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10"/>
      <color indexed="56"/>
      <name val="Arial CE"/>
      <family val="2"/>
    </font>
    <font>
      <sz val="10"/>
      <color indexed="1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4" borderId="2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0" borderId="2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/>
    </xf>
    <xf numFmtId="3" fontId="9" fillId="3" borderId="33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3" borderId="4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49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view="pageBreakPreview" zoomScaleSheetLayoutView="100" workbookViewId="0" topLeftCell="A1">
      <selection activeCell="D44" sqref="D44"/>
    </sheetView>
  </sheetViews>
  <sheetFormatPr defaultColWidth="9.00390625" defaultRowHeight="12"/>
  <cols>
    <col min="1" max="1" width="6.375" style="98" customWidth="1"/>
    <col min="2" max="2" width="7.125" style="98" customWidth="1"/>
    <col min="3" max="3" width="6.625" style="98" customWidth="1"/>
    <col min="4" max="4" width="51.375" style="0" customWidth="1"/>
    <col min="5" max="6" width="6.375" style="99" customWidth="1"/>
    <col min="7" max="7" width="11.375" style="99" customWidth="1"/>
    <col min="8" max="10" width="14.75390625" style="99" customWidth="1"/>
    <col min="11" max="11" width="18.375" style="99" customWidth="1"/>
    <col min="12" max="12" width="14.75390625" style="0" customWidth="1"/>
    <col min="13" max="13" width="30.125" style="0" customWidth="1"/>
  </cols>
  <sheetData>
    <row r="1" spans="1:30" s="2" customFormat="1" ht="21" customHeight="1" thickBot="1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2" ht="24" customHeight="1">
      <c r="A2" s="121" t="s">
        <v>4</v>
      </c>
      <c r="B2" s="123" t="s">
        <v>5</v>
      </c>
      <c r="C2" s="123" t="s">
        <v>6</v>
      </c>
      <c r="D2" s="123" t="s">
        <v>7</v>
      </c>
      <c r="E2" s="126" t="s">
        <v>8</v>
      </c>
      <c r="F2" s="127"/>
      <c r="G2" s="123" t="s">
        <v>9</v>
      </c>
      <c r="H2" s="123" t="s">
        <v>10</v>
      </c>
      <c r="I2" s="123"/>
      <c r="J2" s="123"/>
      <c r="K2" s="123" t="s">
        <v>11</v>
      </c>
      <c r="L2" s="130" t="s">
        <v>12</v>
      </c>
    </row>
    <row r="3" spans="1:12" ht="15" customHeight="1" thickBot="1">
      <c r="A3" s="122"/>
      <c r="B3" s="124"/>
      <c r="C3" s="124"/>
      <c r="D3" s="125"/>
      <c r="E3" s="7" t="s">
        <v>13</v>
      </c>
      <c r="F3" s="7" t="s">
        <v>14</v>
      </c>
      <c r="G3" s="128"/>
      <c r="H3" s="6" t="s">
        <v>15</v>
      </c>
      <c r="I3" s="6" t="s">
        <v>16</v>
      </c>
      <c r="J3" s="6" t="s">
        <v>1</v>
      </c>
      <c r="K3" s="129"/>
      <c r="L3" s="131"/>
    </row>
    <row r="4" spans="1:12" s="1" customFormat="1" ht="15" customHeight="1" thickBot="1">
      <c r="A4" s="101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  <c r="G4" s="103">
        <v>7</v>
      </c>
      <c r="H4" s="102">
        <v>8</v>
      </c>
      <c r="I4" s="102">
        <v>9</v>
      </c>
      <c r="J4" s="102">
        <v>10</v>
      </c>
      <c r="K4" s="104">
        <v>11</v>
      </c>
      <c r="L4" s="105">
        <v>12</v>
      </c>
    </row>
    <row r="5" spans="1:12" s="11" customFormat="1" ht="19.5" customHeight="1">
      <c r="A5" s="132" t="s">
        <v>17</v>
      </c>
      <c r="B5" s="133"/>
      <c r="C5" s="133"/>
      <c r="D5" s="133"/>
      <c r="E5" s="133"/>
      <c r="F5" s="133"/>
      <c r="G5" s="133"/>
      <c r="H5" s="9">
        <f>SUM(H6:H12)</f>
        <v>2915500</v>
      </c>
      <c r="I5" s="9">
        <f>SUM(I6:I12)</f>
        <v>0</v>
      </c>
      <c r="J5" s="9">
        <f>SUM(J6:J12)</f>
        <v>2915500</v>
      </c>
      <c r="K5" s="9">
        <f>SUM(K6:K12)</f>
        <v>2022990</v>
      </c>
      <c r="L5" s="10">
        <f>K5/J5*100</f>
        <v>69.39</v>
      </c>
    </row>
    <row r="6" spans="1:13" s="8" customFormat="1" ht="18" customHeight="1">
      <c r="A6" s="12">
        <v>1</v>
      </c>
      <c r="B6" s="13">
        <v>40002</v>
      </c>
      <c r="C6" s="13">
        <v>6050</v>
      </c>
      <c r="D6" s="14" t="s">
        <v>18</v>
      </c>
      <c r="E6" s="15">
        <v>1998</v>
      </c>
      <c r="F6" s="15">
        <v>2003</v>
      </c>
      <c r="G6" s="16" t="s">
        <v>19</v>
      </c>
      <c r="H6" s="17">
        <v>1250000</v>
      </c>
      <c r="I6" s="17"/>
      <c r="J6" s="18">
        <f>SUM(H6:I6)</f>
        <v>1250000</v>
      </c>
      <c r="K6" s="106">
        <v>1136702</v>
      </c>
      <c r="L6" s="19">
        <f>K6/J6*100</f>
        <v>90.94</v>
      </c>
      <c r="M6" s="20"/>
    </row>
    <row r="7" spans="1:13" s="22" customFormat="1" ht="18" customHeight="1">
      <c r="A7" s="12">
        <v>2</v>
      </c>
      <c r="B7" s="13">
        <v>40002</v>
      </c>
      <c r="C7" s="13">
        <v>6050</v>
      </c>
      <c r="D7" s="14" t="s">
        <v>20</v>
      </c>
      <c r="E7" s="15">
        <v>1996</v>
      </c>
      <c r="F7" s="15">
        <v>2008</v>
      </c>
      <c r="G7" s="16" t="s">
        <v>19</v>
      </c>
      <c r="H7" s="17">
        <v>200000</v>
      </c>
      <c r="I7" s="17"/>
      <c r="J7" s="18">
        <v>200000</v>
      </c>
      <c r="K7" s="106">
        <v>166841</v>
      </c>
      <c r="L7" s="19">
        <f aca="true" t="shared" si="0" ref="L7:L25">K7/J7*100</f>
        <v>83.42</v>
      </c>
      <c r="M7" s="21"/>
    </row>
    <row r="8" spans="1:13" s="22" customFormat="1" ht="18" customHeight="1">
      <c r="A8" s="23">
        <v>3</v>
      </c>
      <c r="B8" s="24">
        <v>40002</v>
      </c>
      <c r="C8" s="13">
        <v>6050</v>
      </c>
      <c r="D8" s="25" t="s">
        <v>21</v>
      </c>
      <c r="E8" s="26">
        <v>2002</v>
      </c>
      <c r="F8" s="26">
        <v>2003</v>
      </c>
      <c r="G8" s="16" t="s">
        <v>19</v>
      </c>
      <c r="H8" s="27">
        <v>250000</v>
      </c>
      <c r="I8" s="27"/>
      <c r="J8" s="28">
        <f>SUM(H8:I8)</f>
        <v>250000</v>
      </c>
      <c r="K8" s="107">
        <v>244236</v>
      </c>
      <c r="L8" s="19">
        <f t="shared" si="0"/>
        <v>97.69</v>
      </c>
      <c r="M8" s="21"/>
    </row>
    <row r="9" spans="1:13" s="22" customFormat="1" ht="30" customHeight="1">
      <c r="A9" s="23">
        <v>4</v>
      </c>
      <c r="B9" s="24">
        <v>40002</v>
      </c>
      <c r="C9" s="13">
        <v>6050</v>
      </c>
      <c r="D9" s="25" t="s">
        <v>22</v>
      </c>
      <c r="E9" s="26">
        <v>2003</v>
      </c>
      <c r="F9" s="26">
        <v>2003</v>
      </c>
      <c r="G9" s="16" t="s">
        <v>19</v>
      </c>
      <c r="H9" s="27">
        <v>11000</v>
      </c>
      <c r="I9" s="27"/>
      <c r="J9" s="28">
        <f>SUM(H9:I9)</f>
        <v>11000</v>
      </c>
      <c r="K9" s="107">
        <v>7024</v>
      </c>
      <c r="L9" s="19">
        <f t="shared" si="0"/>
        <v>63.85</v>
      </c>
      <c r="M9" s="21"/>
    </row>
    <row r="10" spans="1:13" s="22" customFormat="1" ht="30" customHeight="1">
      <c r="A10" s="23">
        <v>5</v>
      </c>
      <c r="B10" s="24">
        <v>40002</v>
      </c>
      <c r="C10" s="13">
        <v>6050</v>
      </c>
      <c r="D10" s="25" t="s">
        <v>23</v>
      </c>
      <c r="E10" s="26">
        <v>2003</v>
      </c>
      <c r="F10" s="26">
        <v>2003</v>
      </c>
      <c r="G10" s="16" t="s">
        <v>19</v>
      </c>
      <c r="H10" s="27">
        <v>4500</v>
      </c>
      <c r="I10" s="27"/>
      <c r="J10" s="28">
        <f>SUM(H10:I10)</f>
        <v>4500</v>
      </c>
      <c r="K10" s="107">
        <v>3860</v>
      </c>
      <c r="L10" s="19">
        <f t="shared" si="0"/>
        <v>85.78</v>
      </c>
      <c r="M10" s="21"/>
    </row>
    <row r="11" spans="1:13" s="8" customFormat="1" ht="18" customHeight="1">
      <c r="A11" s="5">
        <v>6</v>
      </c>
      <c r="B11" s="29">
        <v>40002</v>
      </c>
      <c r="C11" s="13">
        <v>6050</v>
      </c>
      <c r="D11" s="30" t="s">
        <v>24</v>
      </c>
      <c r="E11" s="31">
        <v>2003</v>
      </c>
      <c r="F11" s="31">
        <v>2004</v>
      </c>
      <c r="G11" s="16" t="s">
        <v>19</v>
      </c>
      <c r="H11" s="32">
        <v>1000000</v>
      </c>
      <c r="I11" s="32"/>
      <c r="J11" s="33">
        <f>SUM(H11:I11)</f>
        <v>1000000</v>
      </c>
      <c r="K11" s="108">
        <v>338838</v>
      </c>
      <c r="L11" s="19">
        <f t="shared" si="0"/>
        <v>33.88</v>
      </c>
      <c r="M11" s="20"/>
    </row>
    <row r="12" spans="1:13" s="8" customFormat="1" ht="18" customHeight="1" thickBot="1">
      <c r="A12" s="5">
        <v>7</v>
      </c>
      <c r="B12" s="29">
        <v>40002</v>
      </c>
      <c r="C12" s="13">
        <v>6050</v>
      </c>
      <c r="D12" s="30" t="s">
        <v>25</v>
      </c>
      <c r="E12" s="31">
        <v>2003</v>
      </c>
      <c r="F12" s="31">
        <v>2003</v>
      </c>
      <c r="G12" s="16" t="s">
        <v>19</v>
      </c>
      <c r="H12" s="32">
        <v>200000</v>
      </c>
      <c r="I12" s="32"/>
      <c r="J12" s="33">
        <f>SUM(H12:I12)</f>
        <v>200000</v>
      </c>
      <c r="K12" s="108">
        <v>125489</v>
      </c>
      <c r="L12" s="34">
        <f t="shared" si="0"/>
        <v>62.74</v>
      </c>
      <c r="M12" s="20"/>
    </row>
    <row r="13" spans="1:13" s="37" customFormat="1" ht="18" customHeight="1">
      <c r="A13" s="134" t="s">
        <v>26</v>
      </c>
      <c r="B13" s="135"/>
      <c r="C13" s="135"/>
      <c r="D13" s="135"/>
      <c r="E13" s="135"/>
      <c r="F13" s="135"/>
      <c r="G13" s="135"/>
      <c r="H13" s="35">
        <f>SUM(H14:H17)</f>
        <v>159414</v>
      </c>
      <c r="I13" s="35">
        <f>SUM(I14:I17)</f>
        <v>0</v>
      </c>
      <c r="J13" s="35">
        <f>SUM(J14:J17)</f>
        <v>159414</v>
      </c>
      <c r="K13" s="35">
        <f>SUM(K14:K17)</f>
        <v>84415</v>
      </c>
      <c r="L13" s="10">
        <f>K13/J13*100</f>
        <v>52.95</v>
      </c>
      <c r="M13" s="36"/>
    </row>
    <row r="14" spans="1:13" s="37" customFormat="1" ht="18" customHeight="1">
      <c r="A14" s="23">
        <v>8</v>
      </c>
      <c r="B14" s="38">
        <v>60014</v>
      </c>
      <c r="C14" s="13">
        <v>6050</v>
      </c>
      <c r="D14" s="39" t="s">
        <v>27</v>
      </c>
      <c r="E14" s="26">
        <v>2003</v>
      </c>
      <c r="F14" s="26">
        <v>2003</v>
      </c>
      <c r="G14" s="16" t="s">
        <v>28</v>
      </c>
      <c r="H14" s="27">
        <v>60000</v>
      </c>
      <c r="I14" s="27"/>
      <c r="J14" s="28">
        <f>SUM(H14:I14)</f>
        <v>60000</v>
      </c>
      <c r="K14" s="109">
        <v>28060</v>
      </c>
      <c r="L14" s="19">
        <f t="shared" si="0"/>
        <v>46.77</v>
      </c>
      <c r="M14" s="36"/>
    </row>
    <row r="15" spans="1:13" s="37" customFormat="1" ht="18" customHeight="1">
      <c r="A15" s="5">
        <v>9</v>
      </c>
      <c r="B15" s="7">
        <v>60016</v>
      </c>
      <c r="C15" s="40">
        <v>6050</v>
      </c>
      <c r="D15" s="41" t="s">
        <v>29</v>
      </c>
      <c r="E15" s="31">
        <v>2002</v>
      </c>
      <c r="F15" s="31">
        <v>2003</v>
      </c>
      <c r="G15" s="42" t="s">
        <v>28</v>
      </c>
      <c r="H15" s="32">
        <v>14414</v>
      </c>
      <c r="I15" s="32"/>
      <c r="J15" s="33">
        <f>SUM(H15:I15)</f>
        <v>14414</v>
      </c>
      <c r="K15" s="110">
        <v>14413</v>
      </c>
      <c r="L15" s="19">
        <f t="shared" si="0"/>
        <v>99.99</v>
      </c>
      <c r="M15" s="36"/>
    </row>
    <row r="16" spans="1:13" s="37" customFormat="1" ht="18" customHeight="1">
      <c r="A16" s="5">
        <v>10</v>
      </c>
      <c r="B16" s="7">
        <v>60016</v>
      </c>
      <c r="C16" s="24">
        <v>6050</v>
      </c>
      <c r="D16" s="41" t="s">
        <v>30</v>
      </c>
      <c r="E16" s="31">
        <v>2003</v>
      </c>
      <c r="F16" s="31">
        <v>2004</v>
      </c>
      <c r="G16" s="26" t="s">
        <v>28</v>
      </c>
      <c r="H16" s="32">
        <v>70000</v>
      </c>
      <c r="I16" s="32"/>
      <c r="J16" s="33">
        <f>SUM(H16:I16)</f>
        <v>70000</v>
      </c>
      <c r="K16" s="110">
        <v>41942</v>
      </c>
      <c r="L16" s="19">
        <f t="shared" si="0"/>
        <v>59.92</v>
      </c>
      <c r="M16" s="36"/>
    </row>
    <row r="17" spans="1:13" s="51" customFormat="1" ht="30" customHeight="1" thickBot="1">
      <c r="A17" s="43">
        <v>11</v>
      </c>
      <c r="B17" s="44">
        <v>60016</v>
      </c>
      <c r="C17" s="44">
        <v>6050</v>
      </c>
      <c r="D17" s="45" t="s">
        <v>31</v>
      </c>
      <c r="E17" s="46">
        <v>2003</v>
      </c>
      <c r="F17" s="46">
        <v>2004</v>
      </c>
      <c r="G17" s="47" t="s">
        <v>28</v>
      </c>
      <c r="H17" s="48">
        <v>15000</v>
      </c>
      <c r="I17" s="48"/>
      <c r="J17" s="49">
        <f>SUM(H17:I17)</f>
        <v>15000</v>
      </c>
      <c r="K17" s="111">
        <v>0</v>
      </c>
      <c r="L17" s="34">
        <f t="shared" si="0"/>
        <v>0</v>
      </c>
      <c r="M17" s="50"/>
    </row>
    <row r="18" spans="1:13" s="37" customFormat="1" ht="18" customHeight="1">
      <c r="A18" s="134" t="s">
        <v>32</v>
      </c>
      <c r="B18" s="135"/>
      <c r="C18" s="135"/>
      <c r="D18" s="135"/>
      <c r="E18" s="135"/>
      <c r="F18" s="135"/>
      <c r="G18" s="135"/>
      <c r="H18" s="35">
        <f>SUM(H19:H20)</f>
        <v>1475000</v>
      </c>
      <c r="I18" s="35">
        <f>SUM(I19:I20)</f>
        <v>0</v>
      </c>
      <c r="J18" s="35">
        <f>SUM(J19:J20)</f>
        <v>1475000</v>
      </c>
      <c r="K18" s="35">
        <f>SUM(K19:K20)</f>
        <v>1229861</v>
      </c>
      <c r="L18" s="10">
        <f t="shared" si="0"/>
        <v>83.38</v>
      </c>
      <c r="M18" s="36"/>
    </row>
    <row r="19" spans="1:13" s="37" customFormat="1" ht="18" customHeight="1">
      <c r="A19" s="5">
        <v>12</v>
      </c>
      <c r="B19" s="7">
        <v>63003</v>
      </c>
      <c r="C19" s="40">
        <v>6050</v>
      </c>
      <c r="D19" s="41" t="s">
        <v>33</v>
      </c>
      <c r="E19" s="31">
        <v>2000</v>
      </c>
      <c r="F19" s="31">
        <v>2008</v>
      </c>
      <c r="G19" s="42" t="s">
        <v>19</v>
      </c>
      <c r="H19" s="32">
        <v>475000</v>
      </c>
      <c r="I19" s="32"/>
      <c r="J19" s="33">
        <f>SUM(H19:I19)</f>
        <v>475000</v>
      </c>
      <c r="K19" s="110">
        <v>229861</v>
      </c>
      <c r="L19" s="19">
        <f t="shared" si="0"/>
        <v>48.39</v>
      </c>
      <c r="M19" s="36"/>
    </row>
    <row r="20" spans="1:13" s="8" customFormat="1" ht="30" customHeight="1" thickBot="1">
      <c r="A20" s="43" t="s">
        <v>34</v>
      </c>
      <c r="B20" s="44">
        <v>63003</v>
      </c>
      <c r="C20" s="52">
        <v>6060</v>
      </c>
      <c r="D20" s="53" t="s">
        <v>35</v>
      </c>
      <c r="E20" s="46">
        <v>2003</v>
      </c>
      <c r="F20" s="46">
        <v>2004</v>
      </c>
      <c r="G20" s="47" t="s">
        <v>36</v>
      </c>
      <c r="H20" s="48">
        <v>1000000</v>
      </c>
      <c r="I20" s="48"/>
      <c r="J20" s="49">
        <f>SUM(H20:I20)</f>
        <v>1000000</v>
      </c>
      <c r="K20" s="111">
        <v>1000000</v>
      </c>
      <c r="L20" s="34">
        <f t="shared" si="0"/>
        <v>100</v>
      </c>
      <c r="M20" s="20"/>
    </row>
    <row r="21" spans="1:13" s="55" customFormat="1" ht="18" customHeight="1">
      <c r="A21" s="134" t="s">
        <v>37</v>
      </c>
      <c r="B21" s="135"/>
      <c r="C21" s="135"/>
      <c r="D21" s="135"/>
      <c r="E21" s="135"/>
      <c r="F21" s="135"/>
      <c r="G21" s="135"/>
      <c r="H21" s="35">
        <f>SUM(H22:H23)</f>
        <v>1510000</v>
      </c>
      <c r="I21" s="35">
        <f>SUM(I22:I23)</f>
        <v>0</v>
      </c>
      <c r="J21" s="35">
        <f>SUM(J22:J23)</f>
        <v>1510000</v>
      </c>
      <c r="K21" s="35">
        <f>SUM(K22:K23)</f>
        <v>1498994</v>
      </c>
      <c r="L21" s="10">
        <f t="shared" si="0"/>
        <v>99.27</v>
      </c>
      <c r="M21" s="54"/>
    </row>
    <row r="22" spans="1:13" s="58" customFormat="1" ht="39.75" customHeight="1">
      <c r="A22" s="23">
        <v>13</v>
      </c>
      <c r="B22" s="38">
        <v>70001</v>
      </c>
      <c r="C22" s="38">
        <v>6210</v>
      </c>
      <c r="D22" s="39" t="s">
        <v>38</v>
      </c>
      <c r="E22" s="26">
        <v>2003</v>
      </c>
      <c r="F22" s="26">
        <v>2003</v>
      </c>
      <c r="G22" s="56" t="s">
        <v>39</v>
      </c>
      <c r="H22" s="27">
        <v>260000</v>
      </c>
      <c r="I22" s="27"/>
      <c r="J22" s="28">
        <f>SUM(H22:I22)</f>
        <v>260000</v>
      </c>
      <c r="K22" s="109">
        <v>260000</v>
      </c>
      <c r="L22" s="19">
        <f t="shared" si="0"/>
        <v>100</v>
      </c>
      <c r="M22" s="57"/>
    </row>
    <row r="23" spans="1:13" s="59" customFormat="1" ht="30" customHeight="1" thickBot="1">
      <c r="A23" s="43">
        <v>14</v>
      </c>
      <c r="B23" s="44">
        <v>70095</v>
      </c>
      <c r="C23" s="13">
        <v>6050</v>
      </c>
      <c r="D23" s="53" t="s">
        <v>40</v>
      </c>
      <c r="E23" s="46">
        <v>2000</v>
      </c>
      <c r="F23" s="46">
        <v>2005</v>
      </c>
      <c r="G23" s="16" t="s">
        <v>19</v>
      </c>
      <c r="H23" s="48">
        <v>1250000</v>
      </c>
      <c r="I23" s="48"/>
      <c r="J23" s="49">
        <f>SUM(H23:I23)</f>
        <v>1250000</v>
      </c>
      <c r="K23" s="111">
        <v>1238994</v>
      </c>
      <c r="L23" s="34">
        <f t="shared" si="0"/>
        <v>99.12</v>
      </c>
      <c r="M23" s="54"/>
    </row>
    <row r="24" spans="1:13" s="37" customFormat="1" ht="18" customHeight="1">
      <c r="A24" s="134" t="s">
        <v>41</v>
      </c>
      <c r="B24" s="135"/>
      <c r="C24" s="135"/>
      <c r="D24" s="135"/>
      <c r="E24" s="135"/>
      <c r="F24" s="135"/>
      <c r="G24" s="135"/>
      <c r="H24" s="35">
        <f>SUM(H25:H25)</f>
        <v>50000</v>
      </c>
      <c r="I24" s="35">
        <f>SUM(I25:I25)</f>
        <v>0</v>
      </c>
      <c r="J24" s="35">
        <f>SUM(J25:J25)</f>
        <v>50000</v>
      </c>
      <c r="K24" s="35">
        <f>SUM(K25:K25)</f>
        <v>0</v>
      </c>
      <c r="L24" s="10">
        <f t="shared" si="0"/>
        <v>0</v>
      </c>
      <c r="M24" s="36"/>
    </row>
    <row r="25" spans="1:13" s="60" customFormat="1" ht="18" customHeight="1" thickBot="1">
      <c r="A25" s="43">
        <v>15</v>
      </c>
      <c r="B25" s="44">
        <v>71095</v>
      </c>
      <c r="C25" s="44">
        <v>6060</v>
      </c>
      <c r="D25" s="53" t="s">
        <v>42</v>
      </c>
      <c r="E25" s="46">
        <v>2003</v>
      </c>
      <c r="F25" s="46">
        <v>2003</v>
      </c>
      <c r="G25" s="47" t="s">
        <v>36</v>
      </c>
      <c r="H25" s="48">
        <v>50000</v>
      </c>
      <c r="I25" s="48"/>
      <c r="J25" s="49">
        <f>SUM(H25:I25)</f>
        <v>50000</v>
      </c>
      <c r="K25" s="111">
        <v>0</v>
      </c>
      <c r="L25" s="34">
        <f t="shared" si="0"/>
        <v>0</v>
      </c>
      <c r="M25" s="36"/>
    </row>
    <row r="26" spans="1:13" s="59" customFormat="1" ht="18.75" customHeight="1" hidden="1">
      <c r="A26" s="61"/>
      <c r="B26" s="62"/>
      <c r="C26" s="62"/>
      <c r="D26" s="63" t="s">
        <v>0</v>
      </c>
      <c r="E26" s="64"/>
      <c r="F26" s="64"/>
      <c r="G26" s="64" t="s">
        <v>43</v>
      </c>
      <c r="H26" s="65">
        <f>SUM(H24:H25)</f>
        <v>100000</v>
      </c>
      <c r="I26" s="65">
        <v>0</v>
      </c>
      <c r="J26" s="65">
        <f>SUM(J24:J25)</f>
        <v>100000</v>
      </c>
      <c r="K26" s="112">
        <f>SUM(K24:K25)</f>
        <v>0</v>
      </c>
      <c r="L26" s="66"/>
      <c r="M26" s="54"/>
    </row>
    <row r="27" spans="1:13" s="37" customFormat="1" ht="18" customHeight="1">
      <c r="A27" s="134" t="s">
        <v>44</v>
      </c>
      <c r="B27" s="135"/>
      <c r="C27" s="135"/>
      <c r="D27" s="135"/>
      <c r="E27" s="135"/>
      <c r="F27" s="135"/>
      <c r="G27" s="135"/>
      <c r="H27" s="35">
        <f>SUM(H28:H31)</f>
        <v>312805</v>
      </c>
      <c r="I27" s="35">
        <f>SUM(I28:I31)</f>
        <v>0</v>
      </c>
      <c r="J27" s="35">
        <f>SUM(J28:J31)</f>
        <v>312805</v>
      </c>
      <c r="K27" s="35">
        <f>SUM(K28:K31)</f>
        <v>303400</v>
      </c>
      <c r="L27" s="10">
        <f aca="true" t="shared" si="1" ref="L27:L33">K27/J27*100</f>
        <v>96.99</v>
      </c>
      <c r="M27" s="36"/>
    </row>
    <row r="28" spans="1:13" s="37" customFormat="1" ht="18" customHeight="1">
      <c r="A28" s="67" t="s">
        <v>45</v>
      </c>
      <c r="B28" s="68">
        <v>75022</v>
      </c>
      <c r="C28" s="68">
        <v>6060</v>
      </c>
      <c r="D28" s="41" t="s">
        <v>46</v>
      </c>
      <c r="E28" s="31">
        <v>2003</v>
      </c>
      <c r="F28" s="31">
        <v>2003</v>
      </c>
      <c r="G28" s="69" t="s">
        <v>47</v>
      </c>
      <c r="H28" s="32">
        <v>35000</v>
      </c>
      <c r="I28" s="32"/>
      <c r="J28" s="33">
        <f>SUM(H28:I28)</f>
        <v>35000</v>
      </c>
      <c r="K28" s="110">
        <v>32690</v>
      </c>
      <c r="L28" s="19">
        <f t="shared" si="1"/>
        <v>93.4</v>
      </c>
      <c r="M28" s="36"/>
    </row>
    <row r="29" spans="1:13" s="37" customFormat="1" ht="18" customHeight="1">
      <c r="A29" s="67">
        <v>16</v>
      </c>
      <c r="B29" s="68">
        <v>75023</v>
      </c>
      <c r="C29" s="68">
        <v>6060</v>
      </c>
      <c r="D29" s="41" t="s">
        <v>48</v>
      </c>
      <c r="E29" s="31">
        <v>2003</v>
      </c>
      <c r="F29" s="31">
        <v>2003</v>
      </c>
      <c r="G29" s="69" t="s">
        <v>47</v>
      </c>
      <c r="H29" s="32">
        <v>150000</v>
      </c>
      <c r="I29" s="32"/>
      <c r="J29" s="33">
        <f>SUM(H29:I29)</f>
        <v>150000</v>
      </c>
      <c r="K29" s="110">
        <v>146744</v>
      </c>
      <c r="L29" s="19">
        <f t="shared" si="1"/>
        <v>97.83</v>
      </c>
      <c r="M29" s="36"/>
    </row>
    <row r="30" spans="1:13" s="37" customFormat="1" ht="18" customHeight="1">
      <c r="A30" s="67">
        <v>17</v>
      </c>
      <c r="B30" s="68">
        <v>75023</v>
      </c>
      <c r="C30" s="68">
        <v>6050</v>
      </c>
      <c r="D30" s="41" t="s">
        <v>49</v>
      </c>
      <c r="E30" s="31">
        <v>2003</v>
      </c>
      <c r="F30" s="31">
        <v>2003</v>
      </c>
      <c r="G30" s="69" t="s">
        <v>47</v>
      </c>
      <c r="H30" s="32">
        <v>12805</v>
      </c>
      <c r="I30" s="32"/>
      <c r="J30" s="33">
        <f>SUM(H30:I30)</f>
        <v>12805</v>
      </c>
      <c r="K30" s="110">
        <v>9130</v>
      </c>
      <c r="L30" s="19">
        <f t="shared" si="1"/>
        <v>71.3</v>
      </c>
      <c r="M30" s="36"/>
    </row>
    <row r="31" spans="1:13" s="60" customFormat="1" ht="26.25" thickBot="1">
      <c r="A31" s="70" t="s">
        <v>50</v>
      </c>
      <c r="B31" s="71">
        <v>75023</v>
      </c>
      <c r="C31" s="71">
        <v>6050</v>
      </c>
      <c r="D31" s="53" t="s">
        <v>51</v>
      </c>
      <c r="E31" s="46">
        <v>2003</v>
      </c>
      <c r="F31" s="46">
        <v>2003</v>
      </c>
      <c r="G31" s="47" t="s">
        <v>19</v>
      </c>
      <c r="H31" s="48">
        <v>115000</v>
      </c>
      <c r="I31" s="48"/>
      <c r="J31" s="49">
        <f>SUM(H31:I31)</f>
        <v>115000</v>
      </c>
      <c r="K31" s="111">
        <v>114836</v>
      </c>
      <c r="L31" s="34">
        <f t="shared" si="1"/>
        <v>99.86</v>
      </c>
      <c r="M31" s="36"/>
    </row>
    <row r="32" spans="1:13" s="60" customFormat="1" ht="18" customHeight="1">
      <c r="A32" s="134" t="s">
        <v>52</v>
      </c>
      <c r="B32" s="135"/>
      <c r="C32" s="135"/>
      <c r="D32" s="135"/>
      <c r="E32" s="135"/>
      <c r="F32" s="135"/>
      <c r="G32" s="135"/>
      <c r="H32" s="35">
        <f>SUM(H33:H33)</f>
        <v>12500</v>
      </c>
      <c r="I32" s="35">
        <f>SUM(I33:I33)</f>
        <v>0</v>
      </c>
      <c r="J32" s="35">
        <f>SUM(J33:J33)</f>
        <v>12500</v>
      </c>
      <c r="K32" s="35">
        <f>SUM(K33:K33)</f>
        <v>12500</v>
      </c>
      <c r="L32" s="10">
        <f t="shared" si="1"/>
        <v>100</v>
      </c>
      <c r="M32" s="36"/>
    </row>
    <row r="33" spans="1:13" s="60" customFormat="1" ht="18" customHeight="1" thickBot="1">
      <c r="A33" s="43" t="s">
        <v>53</v>
      </c>
      <c r="B33" s="44">
        <v>75412</v>
      </c>
      <c r="C33" s="72">
        <v>6060</v>
      </c>
      <c r="D33" s="53" t="s">
        <v>54</v>
      </c>
      <c r="E33" s="46">
        <v>2003</v>
      </c>
      <c r="F33" s="46">
        <v>2003</v>
      </c>
      <c r="G33" s="73" t="s">
        <v>55</v>
      </c>
      <c r="H33" s="48">
        <v>12500</v>
      </c>
      <c r="I33" s="48"/>
      <c r="J33" s="49">
        <f>SUM(H33:I33)</f>
        <v>12500</v>
      </c>
      <c r="K33" s="111">
        <v>12500</v>
      </c>
      <c r="L33" s="34">
        <f t="shared" si="1"/>
        <v>100</v>
      </c>
      <c r="M33" s="36"/>
    </row>
    <row r="34" spans="1:12" s="1" customFormat="1" ht="15" customHeight="1" thickBot="1">
      <c r="A34" s="101">
        <v>1</v>
      </c>
      <c r="B34" s="102">
        <v>2</v>
      </c>
      <c r="C34" s="102">
        <v>3</v>
      </c>
      <c r="D34" s="102">
        <v>4</v>
      </c>
      <c r="E34" s="102">
        <v>5</v>
      </c>
      <c r="F34" s="102">
        <v>6</v>
      </c>
      <c r="G34" s="103">
        <v>7</v>
      </c>
      <c r="H34" s="102">
        <v>8</v>
      </c>
      <c r="I34" s="102">
        <v>9</v>
      </c>
      <c r="J34" s="102">
        <v>10</v>
      </c>
      <c r="K34" s="113">
        <v>11</v>
      </c>
      <c r="L34" s="105">
        <v>12</v>
      </c>
    </row>
    <row r="35" spans="1:13" s="37" customFormat="1" ht="18" customHeight="1">
      <c r="A35" s="134" t="s">
        <v>56</v>
      </c>
      <c r="B35" s="135"/>
      <c r="C35" s="135"/>
      <c r="D35" s="135"/>
      <c r="E35" s="135"/>
      <c r="F35" s="135"/>
      <c r="G35" s="135"/>
      <c r="H35" s="35">
        <f>SUM(H36:H40)</f>
        <v>3955960</v>
      </c>
      <c r="I35" s="35">
        <f>SUM(I36:I40)</f>
        <v>0</v>
      </c>
      <c r="J35" s="35">
        <f>SUM(J36:J40)</f>
        <v>3955960</v>
      </c>
      <c r="K35" s="35">
        <f>SUM(K36:K40)</f>
        <v>3952815</v>
      </c>
      <c r="L35" s="10">
        <f aca="true" t="shared" si="2" ref="L35:L69">K35/J35*100</f>
        <v>99.92</v>
      </c>
      <c r="M35" s="36"/>
    </row>
    <row r="36" spans="1:13" s="8" customFormat="1" ht="18" customHeight="1">
      <c r="A36" s="23">
        <v>18</v>
      </c>
      <c r="B36" s="38">
        <v>80101</v>
      </c>
      <c r="C36" s="13">
        <v>6050</v>
      </c>
      <c r="D36" s="39" t="s">
        <v>57</v>
      </c>
      <c r="E36" s="26">
        <v>2001</v>
      </c>
      <c r="F36" s="26">
        <v>2003</v>
      </c>
      <c r="G36" s="16" t="s">
        <v>19</v>
      </c>
      <c r="H36" s="27">
        <v>31482</v>
      </c>
      <c r="I36" s="27"/>
      <c r="J36" s="28">
        <f>SUM(H36:I36)</f>
        <v>31482</v>
      </c>
      <c r="K36" s="109">
        <v>31482</v>
      </c>
      <c r="L36" s="19">
        <f t="shared" si="2"/>
        <v>100</v>
      </c>
      <c r="M36" s="20"/>
    </row>
    <row r="37" spans="1:13" s="8" customFormat="1" ht="18" customHeight="1">
      <c r="A37" s="23" t="s">
        <v>58</v>
      </c>
      <c r="B37" s="38">
        <v>80101</v>
      </c>
      <c r="C37" s="24">
        <v>6050</v>
      </c>
      <c r="D37" s="39" t="s">
        <v>59</v>
      </c>
      <c r="E37" s="26">
        <v>2003</v>
      </c>
      <c r="F37" s="26">
        <v>2003</v>
      </c>
      <c r="G37" s="56" t="s">
        <v>19</v>
      </c>
      <c r="H37" s="27">
        <v>230000</v>
      </c>
      <c r="I37" s="27"/>
      <c r="J37" s="28">
        <f>SUM(H37:I37)</f>
        <v>230000</v>
      </c>
      <c r="K37" s="109">
        <v>229890</v>
      </c>
      <c r="L37" s="74">
        <f t="shared" si="2"/>
        <v>99.95</v>
      </c>
      <c r="M37" s="20"/>
    </row>
    <row r="38" spans="1:13" s="8" customFormat="1" ht="18" customHeight="1">
      <c r="A38" s="23">
        <v>19</v>
      </c>
      <c r="B38" s="38">
        <v>80110</v>
      </c>
      <c r="C38" s="24">
        <v>6050</v>
      </c>
      <c r="D38" s="39" t="s">
        <v>60</v>
      </c>
      <c r="E38" s="26">
        <v>2001</v>
      </c>
      <c r="F38" s="26">
        <v>2003</v>
      </c>
      <c r="G38" s="56" t="s">
        <v>19</v>
      </c>
      <c r="H38" s="27">
        <v>2130800</v>
      </c>
      <c r="I38" s="27"/>
      <c r="J38" s="28">
        <f>SUM(H38:I38)</f>
        <v>2130800</v>
      </c>
      <c r="K38" s="109">
        <v>2128143</v>
      </c>
      <c r="L38" s="74">
        <f t="shared" si="2"/>
        <v>99.88</v>
      </c>
      <c r="M38" s="20"/>
    </row>
    <row r="39" spans="1:13" s="8" customFormat="1" ht="18" customHeight="1">
      <c r="A39" s="5">
        <v>20</v>
      </c>
      <c r="B39" s="7">
        <v>80110</v>
      </c>
      <c r="C39" s="29">
        <v>6050</v>
      </c>
      <c r="D39" s="41" t="s">
        <v>61</v>
      </c>
      <c r="E39" s="31">
        <v>2000</v>
      </c>
      <c r="F39" s="31">
        <v>2003</v>
      </c>
      <c r="G39" s="69" t="s">
        <v>19</v>
      </c>
      <c r="H39" s="32">
        <v>1548518</v>
      </c>
      <c r="I39" s="32"/>
      <c r="J39" s="33">
        <f>SUM(H39:I39)</f>
        <v>1548518</v>
      </c>
      <c r="K39" s="110">
        <v>1548140</v>
      </c>
      <c r="L39" s="75">
        <f>K39/J39*100</f>
        <v>99.98</v>
      </c>
      <c r="M39" s="20"/>
    </row>
    <row r="40" spans="1:13" s="8" customFormat="1" ht="18" customHeight="1" thickBot="1">
      <c r="A40" s="43" t="s">
        <v>62</v>
      </c>
      <c r="B40" s="44">
        <v>80195</v>
      </c>
      <c r="C40" s="52">
        <v>6060</v>
      </c>
      <c r="D40" s="53" t="s">
        <v>63</v>
      </c>
      <c r="E40" s="46">
        <v>2003</v>
      </c>
      <c r="F40" s="46">
        <v>2003</v>
      </c>
      <c r="G40" s="47" t="s">
        <v>47</v>
      </c>
      <c r="H40" s="48">
        <v>15160</v>
      </c>
      <c r="I40" s="48"/>
      <c r="J40" s="49">
        <f>SUM(H40:I40)</f>
        <v>15160</v>
      </c>
      <c r="K40" s="111">
        <v>15160</v>
      </c>
      <c r="L40" s="34">
        <f t="shared" si="2"/>
        <v>100</v>
      </c>
      <c r="M40" s="20"/>
    </row>
    <row r="41" spans="1:13" s="8" customFormat="1" ht="18" customHeight="1">
      <c r="A41" s="134" t="s">
        <v>64</v>
      </c>
      <c r="B41" s="135"/>
      <c r="C41" s="135"/>
      <c r="D41" s="135"/>
      <c r="E41" s="135"/>
      <c r="F41" s="135"/>
      <c r="G41" s="135"/>
      <c r="H41" s="35">
        <f>SUM(H42:H42)</f>
        <v>20000</v>
      </c>
      <c r="I41" s="35">
        <f>SUM(I42:I42)</f>
        <v>0</v>
      </c>
      <c r="J41" s="35">
        <f>SUM(J42:J42)</f>
        <v>20000</v>
      </c>
      <c r="K41" s="35">
        <f>SUM(K42:K42)</f>
        <v>20000</v>
      </c>
      <c r="L41" s="10">
        <f>K41/J41*100</f>
        <v>100</v>
      </c>
      <c r="M41" s="20"/>
    </row>
    <row r="42" spans="1:13" s="8" customFormat="1" ht="18" customHeight="1" thickBot="1">
      <c r="A42" s="23" t="s">
        <v>65</v>
      </c>
      <c r="B42" s="38">
        <v>85154</v>
      </c>
      <c r="C42" s="13">
        <v>6220</v>
      </c>
      <c r="D42" s="39" t="s">
        <v>66</v>
      </c>
      <c r="E42" s="26">
        <v>2003</v>
      </c>
      <c r="F42" s="26">
        <v>2003</v>
      </c>
      <c r="G42" s="16" t="s">
        <v>47</v>
      </c>
      <c r="H42" s="27">
        <v>20000</v>
      </c>
      <c r="I42" s="27"/>
      <c r="J42" s="28">
        <f>SUM(H42:I42)</f>
        <v>20000</v>
      </c>
      <c r="K42" s="109">
        <v>20000</v>
      </c>
      <c r="L42" s="34">
        <f>K42/J42*100</f>
        <v>100</v>
      </c>
      <c r="M42" s="20"/>
    </row>
    <row r="43" spans="1:13" s="37" customFormat="1" ht="18" customHeight="1">
      <c r="A43" s="134" t="s">
        <v>67</v>
      </c>
      <c r="B43" s="135"/>
      <c r="C43" s="135"/>
      <c r="D43" s="135"/>
      <c r="E43" s="135"/>
      <c r="F43" s="135"/>
      <c r="G43" s="135"/>
      <c r="H43" s="35">
        <f>SUM(H44:H61)</f>
        <v>6117035</v>
      </c>
      <c r="I43" s="35">
        <f>SUM(I44:I61)</f>
        <v>486420</v>
      </c>
      <c r="J43" s="35">
        <f>SUM(J44:J61)</f>
        <v>6603455</v>
      </c>
      <c r="K43" s="35">
        <f>SUM(K44:K61)</f>
        <v>2017093</v>
      </c>
      <c r="L43" s="10">
        <f t="shared" si="2"/>
        <v>30.55</v>
      </c>
      <c r="M43" s="36"/>
    </row>
    <row r="44" spans="1:13" s="8" customFormat="1" ht="30" customHeight="1">
      <c r="A44" s="23">
        <v>21</v>
      </c>
      <c r="B44" s="38">
        <v>90001</v>
      </c>
      <c r="C44" s="13">
        <v>6050</v>
      </c>
      <c r="D44" s="39" t="s">
        <v>100</v>
      </c>
      <c r="E44" s="26">
        <v>2000</v>
      </c>
      <c r="F44" s="26">
        <v>2004</v>
      </c>
      <c r="G44" s="16" t="s">
        <v>19</v>
      </c>
      <c r="H44" s="76">
        <v>4350556</v>
      </c>
      <c r="I44" s="27"/>
      <c r="J44" s="28">
        <f>SUM(H44:I44)</f>
        <v>4350556</v>
      </c>
      <c r="K44" s="109">
        <v>125906</v>
      </c>
      <c r="L44" s="19">
        <f t="shared" si="2"/>
        <v>2.89</v>
      </c>
      <c r="M44" s="20"/>
    </row>
    <row r="45" spans="1:13" s="8" customFormat="1" ht="30" customHeight="1">
      <c r="A45" s="23">
        <v>22</v>
      </c>
      <c r="B45" s="38">
        <v>90001</v>
      </c>
      <c r="C45" s="13">
        <v>6050</v>
      </c>
      <c r="D45" s="39" t="s">
        <v>68</v>
      </c>
      <c r="E45" s="26">
        <v>2000</v>
      </c>
      <c r="F45" s="26">
        <v>2005</v>
      </c>
      <c r="G45" s="16" t="s">
        <v>19</v>
      </c>
      <c r="H45" s="27">
        <v>1214000</v>
      </c>
      <c r="I45" s="27"/>
      <c r="J45" s="28">
        <f>SUM(H45:I45)</f>
        <v>1214000</v>
      </c>
      <c r="K45" s="109">
        <v>1063523</v>
      </c>
      <c r="L45" s="19">
        <f t="shared" si="2"/>
        <v>87.6</v>
      </c>
      <c r="M45" s="20"/>
    </row>
    <row r="46" spans="1:13" s="8" customFormat="1" ht="18" customHeight="1">
      <c r="A46" s="23">
        <v>23</v>
      </c>
      <c r="B46" s="38">
        <v>90001</v>
      </c>
      <c r="C46" s="13">
        <v>6050</v>
      </c>
      <c r="D46" s="39" t="s">
        <v>69</v>
      </c>
      <c r="E46" s="26">
        <v>2002</v>
      </c>
      <c r="F46" s="26">
        <v>2004</v>
      </c>
      <c r="G46" s="16" t="s">
        <v>19</v>
      </c>
      <c r="H46" s="27">
        <v>80000</v>
      </c>
      <c r="I46" s="27"/>
      <c r="J46" s="28">
        <v>80000</v>
      </c>
      <c r="K46" s="109">
        <v>3099</v>
      </c>
      <c r="L46" s="19">
        <f t="shared" si="2"/>
        <v>3.87</v>
      </c>
      <c r="M46" s="118"/>
    </row>
    <row r="47" spans="1:13" s="8" customFormat="1" ht="18" customHeight="1">
      <c r="A47" s="23">
        <v>24</v>
      </c>
      <c r="B47" s="38">
        <v>90001</v>
      </c>
      <c r="C47" s="13">
        <v>6050</v>
      </c>
      <c r="D47" s="39" t="s">
        <v>70</v>
      </c>
      <c r="E47" s="26">
        <v>2002</v>
      </c>
      <c r="F47" s="26">
        <v>2004</v>
      </c>
      <c r="G47" s="16" t="s">
        <v>19</v>
      </c>
      <c r="H47" s="27">
        <v>6000</v>
      </c>
      <c r="I47" s="27"/>
      <c r="J47" s="28">
        <f>SUM(H47:I47)</f>
        <v>6000</v>
      </c>
      <c r="K47" s="109">
        <v>5339</v>
      </c>
      <c r="L47" s="19">
        <f t="shared" si="2"/>
        <v>88.98</v>
      </c>
      <c r="M47" s="118"/>
    </row>
    <row r="48" spans="1:13" s="78" customFormat="1" ht="30" customHeight="1">
      <c r="A48" s="23">
        <v>25</v>
      </c>
      <c r="B48" s="38">
        <v>90011</v>
      </c>
      <c r="C48" s="38">
        <v>6260</v>
      </c>
      <c r="D48" s="39" t="s">
        <v>71</v>
      </c>
      <c r="E48" s="26">
        <v>2003</v>
      </c>
      <c r="F48" s="26">
        <v>2003</v>
      </c>
      <c r="G48" s="56" t="s">
        <v>72</v>
      </c>
      <c r="H48" s="27"/>
      <c r="I48" s="27">
        <v>50000</v>
      </c>
      <c r="J48" s="28">
        <f>SUM(H48:I48)</f>
        <v>50000</v>
      </c>
      <c r="K48" s="109">
        <v>49717</v>
      </c>
      <c r="L48" s="19">
        <f t="shared" si="2"/>
        <v>99.43</v>
      </c>
      <c r="M48" s="117"/>
    </row>
    <row r="49" spans="1:13" s="78" customFormat="1" ht="18" customHeight="1">
      <c r="A49" s="23">
        <v>26</v>
      </c>
      <c r="B49" s="38">
        <v>90011</v>
      </c>
      <c r="C49" s="38">
        <v>6260</v>
      </c>
      <c r="D49" s="39" t="s">
        <v>73</v>
      </c>
      <c r="E49" s="26">
        <v>2003</v>
      </c>
      <c r="F49" s="26">
        <v>2003</v>
      </c>
      <c r="G49" s="56" t="s">
        <v>39</v>
      </c>
      <c r="H49" s="27"/>
      <c r="I49" s="27">
        <v>204500</v>
      </c>
      <c r="J49" s="28">
        <f>SUM(H49:I49)</f>
        <v>204500</v>
      </c>
      <c r="K49" s="109">
        <v>204499</v>
      </c>
      <c r="L49" s="19">
        <f t="shared" si="2"/>
        <v>100</v>
      </c>
      <c r="M49" s="79"/>
    </row>
    <row r="50" spans="1:13" s="78" customFormat="1" ht="30" customHeight="1">
      <c r="A50" s="5">
        <v>27</v>
      </c>
      <c r="B50" s="7">
        <v>90011</v>
      </c>
      <c r="C50" s="80">
        <v>6260</v>
      </c>
      <c r="D50" s="41" t="s">
        <v>74</v>
      </c>
      <c r="E50" s="31">
        <v>2003</v>
      </c>
      <c r="F50" s="31">
        <v>2003</v>
      </c>
      <c r="G50" s="16" t="s">
        <v>75</v>
      </c>
      <c r="H50" s="32"/>
      <c r="I50" s="32">
        <v>25000</v>
      </c>
      <c r="J50" s="33">
        <v>25000</v>
      </c>
      <c r="K50" s="110">
        <v>25000</v>
      </c>
      <c r="L50" s="19">
        <f t="shared" si="2"/>
        <v>100</v>
      </c>
      <c r="M50" s="77"/>
    </row>
    <row r="51" spans="1:13" s="78" customFormat="1" ht="39.75" customHeight="1">
      <c r="A51" s="23">
        <v>28</v>
      </c>
      <c r="B51" s="38">
        <v>90011</v>
      </c>
      <c r="C51" s="38">
        <v>6110</v>
      </c>
      <c r="D51" s="39" t="s">
        <v>76</v>
      </c>
      <c r="E51" s="26">
        <v>2003</v>
      </c>
      <c r="F51" s="26">
        <v>2003</v>
      </c>
      <c r="G51" s="56" t="s">
        <v>77</v>
      </c>
      <c r="H51" s="27"/>
      <c r="I51" s="27">
        <v>150000</v>
      </c>
      <c r="J51" s="28">
        <v>150000</v>
      </c>
      <c r="K51" s="109">
        <v>144963</v>
      </c>
      <c r="L51" s="19">
        <f t="shared" si="2"/>
        <v>96.64</v>
      </c>
      <c r="M51" s="77"/>
    </row>
    <row r="52" spans="1:13" s="78" customFormat="1" ht="54.75" customHeight="1">
      <c r="A52" s="23">
        <v>29</v>
      </c>
      <c r="B52" s="38">
        <v>90011</v>
      </c>
      <c r="C52" s="38">
        <v>6260</v>
      </c>
      <c r="D52" s="39" t="s">
        <v>78</v>
      </c>
      <c r="E52" s="26">
        <v>2003</v>
      </c>
      <c r="F52" s="26">
        <v>2003</v>
      </c>
      <c r="G52" s="56" t="s">
        <v>79</v>
      </c>
      <c r="H52" s="27"/>
      <c r="I52" s="27">
        <v>20000</v>
      </c>
      <c r="J52" s="28">
        <f>SUM(H52:I52)</f>
        <v>20000</v>
      </c>
      <c r="K52" s="109">
        <v>16598</v>
      </c>
      <c r="L52" s="19">
        <f t="shared" si="2"/>
        <v>82.99</v>
      </c>
      <c r="M52" s="77"/>
    </row>
    <row r="53" spans="1:13" s="78" customFormat="1" ht="30" customHeight="1">
      <c r="A53" s="23">
        <v>30</v>
      </c>
      <c r="B53" s="38">
        <v>90011</v>
      </c>
      <c r="C53" s="38">
        <v>6260</v>
      </c>
      <c r="D53" s="39" t="s">
        <v>80</v>
      </c>
      <c r="E53" s="26">
        <v>2003</v>
      </c>
      <c r="F53" s="26">
        <v>2003</v>
      </c>
      <c r="G53" s="56" t="s">
        <v>81</v>
      </c>
      <c r="H53" s="27"/>
      <c r="I53" s="27">
        <v>36920</v>
      </c>
      <c r="J53" s="28">
        <f>SUM(H53:I53)</f>
        <v>36920</v>
      </c>
      <c r="K53" s="109">
        <v>36909</v>
      </c>
      <c r="L53" s="19">
        <f t="shared" si="2"/>
        <v>99.97</v>
      </c>
      <c r="M53" s="77"/>
    </row>
    <row r="54" spans="1:13" s="8" customFormat="1" ht="18" customHeight="1">
      <c r="A54" s="5">
        <v>31</v>
      </c>
      <c r="B54" s="7">
        <v>90015</v>
      </c>
      <c r="C54" s="13">
        <v>6050</v>
      </c>
      <c r="D54" s="41" t="s">
        <v>82</v>
      </c>
      <c r="E54" s="31">
        <v>2003</v>
      </c>
      <c r="F54" s="31">
        <v>2003</v>
      </c>
      <c r="G54" s="16" t="s">
        <v>28</v>
      </c>
      <c r="H54" s="32">
        <v>70000</v>
      </c>
      <c r="I54" s="32"/>
      <c r="J54" s="33">
        <v>70000</v>
      </c>
      <c r="K54" s="110">
        <v>43595</v>
      </c>
      <c r="L54" s="19">
        <f t="shared" si="2"/>
        <v>62.28</v>
      </c>
      <c r="M54" s="20"/>
    </row>
    <row r="55" spans="1:13" s="8" customFormat="1" ht="18" customHeight="1">
      <c r="A55" s="5">
        <v>32</v>
      </c>
      <c r="B55" s="7">
        <v>90015</v>
      </c>
      <c r="C55" s="24">
        <v>6050</v>
      </c>
      <c r="D55" s="41" t="s">
        <v>83</v>
      </c>
      <c r="E55" s="31">
        <v>2003</v>
      </c>
      <c r="F55" s="31">
        <v>2003</v>
      </c>
      <c r="G55" s="16" t="s">
        <v>19</v>
      </c>
      <c r="H55" s="32">
        <v>30000</v>
      </c>
      <c r="I55" s="32"/>
      <c r="J55" s="33">
        <v>30000</v>
      </c>
      <c r="K55" s="110">
        <v>29970</v>
      </c>
      <c r="L55" s="19">
        <f t="shared" si="2"/>
        <v>99.9</v>
      </c>
      <c r="M55" s="20"/>
    </row>
    <row r="56" spans="1:13" s="8" customFormat="1" ht="28.5" customHeight="1">
      <c r="A56" s="23">
        <v>33</v>
      </c>
      <c r="B56" s="38">
        <v>90015</v>
      </c>
      <c r="C56" s="13">
        <v>6050</v>
      </c>
      <c r="D56" s="39" t="s">
        <v>84</v>
      </c>
      <c r="E56" s="26">
        <v>2003</v>
      </c>
      <c r="F56" s="26">
        <v>2003</v>
      </c>
      <c r="G56" s="16" t="s">
        <v>19</v>
      </c>
      <c r="H56" s="27">
        <v>110000</v>
      </c>
      <c r="I56" s="27"/>
      <c r="J56" s="28">
        <f>SUM(H56:I56)</f>
        <v>110000</v>
      </c>
      <c r="K56" s="109">
        <v>109911</v>
      </c>
      <c r="L56" s="19">
        <f t="shared" si="2"/>
        <v>99.92</v>
      </c>
      <c r="M56" s="20"/>
    </row>
    <row r="57" spans="1:13" s="8" customFormat="1" ht="30" customHeight="1">
      <c r="A57" s="5">
        <v>34</v>
      </c>
      <c r="B57" s="7">
        <v>90015</v>
      </c>
      <c r="C57" s="24">
        <v>6050</v>
      </c>
      <c r="D57" s="41" t="s">
        <v>85</v>
      </c>
      <c r="E57" s="31">
        <v>2003</v>
      </c>
      <c r="F57" s="31">
        <v>2003</v>
      </c>
      <c r="G57" s="16" t="s">
        <v>19</v>
      </c>
      <c r="H57" s="32">
        <v>50000</v>
      </c>
      <c r="I57" s="32"/>
      <c r="J57" s="33">
        <v>50000</v>
      </c>
      <c r="K57" s="110">
        <v>50000</v>
      </c>
      <c r="L57" s="19">
        <f t="shared" si="2"/>
        <v>100</v>
      </c>
      <c r="M57" s="20"/>
    </row>
    <row r="58" spans="1:13" s="8" customFormat="1" ht="26.25" customHeight="1">
      <c r="A58" s="5">
        <v>35</v>
      </c>
      <c r="B58" s="7">
        <v>90015</v>
      </c>
      <c r="C58" s="24">
        <v>6050</v>
      </c>
      <c r="D58" s="41" t="s">
        <v>86</v>
      </c>
      <c r="E58" s="31">
        <v>2003</v>
      </c>
      <c r="F58" s="31">
        <v>2003</v>
      </c>
      <c r="G58" s="16" t="s">
        <v>19</v>
      </c>
      <c r="H58" s="32">
        <v>50000</v>
      </c>
      <c r="I58" s="32"/>
      <c r="J58" s="33">
        <v>50000</v>
      </c>
      <c r="K58" s="110">
        <v>0</v>
      </c>
      <c r="L58" s="19">
        <f t="shared" si="2"/>
        <v>0</v>
      </c>
      <c r="M58" s="20"/>
    </row>
    <row r="59" spans="1:13" s="82" customFormat="1" ht="30" customHeight="1">
      <c r="A59" s="23" t="s">
        <v>87</v>
      </c>
      <c r="B59" s="38">
        <v>90095</v>
      </c>
      <c r="C59" s="24">
        <v>6210</v>
      </c>
      <c r="D59" s="39" t="s">
        <v>88</v>
      </c>
      <c r="E59" s="26">
        <v>2003</v>
      </c>
      <c r="F59" s="26">
        <v>2003</v>
      </c>
      <c r="G59" s="26" t="s">
        <v>39</v>
      </c>
      <c r="H59" s="27">
        <v>25050</v>
      </c>
      <c r="I59" s="27"/>
      <c r="J59" s="28">
        <v>25050</v>
      </c>
      <c r="K59" s="27">
        <v>23783</v>
      </c>
      <c r="L59" s="19">
        <f t="shared" si="2"/>
        <v>94.94</v>
      </c>
      <c r="M59" s="81"/>
    </row>
    <row r="60" spans="1:13" s="8" customFormat="1" ht="25.5">
      <c r="A60" s="83">
        <v>36</v>
      </c>
      <c r="B60" s="84">
        <v>90095</v>
      </c>
      <c r="C60" s="84">
        <v>6050</v>
      </c>
      <c r="D60" s="85" t="s">
        <v>89</v>
      </c>
      <c r="E60" s="86">
        <v>2001</v>
      </c>
      <c r="F60" s="86">
        <v>2008</v>
      </c>
      <c r="G60" s="42" t="s">
        <v>19</v>
      </c>
      <c r="H60" s="87">
        <v>91429</v>
      </c>
      <c r="I60" s="87"/>
      <c r="J60" s="88">
        <f>SUM(H60:I60)</f>
        <v>91429</v>
      </c>
      <c r="K60" s="114">
        <v>84105</v>
      </c>
      <c r="L60" s="19">
        <f t="shared" si="2"/>
        <v>91.99</v>
      </c>
      <c r="M60" s="20"/>
    </row>
    <row r="61" spans="1:13" s="8" customFormat="1" ht="18" customHeight="1" thickBot="1">
      <c r="A61" s="43" t="s">
        <v>90</v>
      </c>
      <c r="B61" s="44">
        <v>90095</v>
      </c>
      <c r="C61" s="44">
        <v>6050</v>
      </c>
      <c r="D61" s="53" t="s">
        <v>91</v>
      </c>
      <c r="E61" s="46">
        <v>2003</v>
      </c>
      <c r="F61" s="46">
        <v>2003</v>
      </c>
      <c r="G61" s="47" t="s">
        <v>19</v>
      </c>
      <c r="H61" s="48">
        <v>40000</v>
      </c>
      <c r="I61" s="48"/>
      <c r="J61" s="49">
        <f>SUM(H61:I61)</f>
        <v>40000</v>
      </c>
      <c r="K61" s="111">
        <v>176</v>
      </c>
      <c r="L61" s="34">
        <f t="shared" si="2"/>
        <v>0.44</v>
      </c>
      <c r="M61" s="20"/>
    </row>
    <row r="62" spans="1:12" s="1" customFormat="1" ht="15" customHeight="1" thickBot="1">
      <c r="A62" s="101">
        <v>1</v>
      </c>
      <c r="B62" s="102">
        <v>2</v>
      </c>
      <c r="C62" s="102">
        <v>3</v>
      </c>
      <c r="D62" s="102">
        <v>4</v>
      </c>
      <c r="E62" s="102">
        <v>5</v>
      </c>
      <c r="F62" s="102">
        <v>6</v>
      </c>
      <c r="G62" s="103">
        <v>7</v>
      </c>
      <c r="H62" s="102">
        <v>8</v>
      </c>
      <c r="I62" s="102">
        <v>9</v>
      </c>
      <c r="J62" s="102">
        <v>10</v>
      </c>
      <c r="K62" s="113">
        <v>11</v>
      </c>
      <c r="L62" s="105">
        <v>12</v>
      </c>
    </row>
    <row r="63" spans="1:13" s="55" customFormat="1" ht="18" customHeight="1">
      <c r="A63" s="134" t="s">
        <v>92</v>
      </c>
      <c r="B63" s="135"/>
      <c r="C63" s="135"/>
      <c r="D63" s="135"/>
      <c r="E63" s="135"/>
      <c r="F63" s="135"/>
      <c r="G63" s="135"/>
      <c r="H63" s="35">
        <f>SUM(H64:H66)</f>
        <v>277121</v>
      </c>
      <c r="I63" s="35">
        <f>SUM(I64:I66)</f>
        <v>0</v>
      </c>
      <c r="J63" s="35">
        <f>SUM(J64:J66)</f>
        <v>277121</v>
      </c>
      <c r="K63" s="35">
        <f>SUM(K64:K66)</f>
        <v>277013</v>
      </c>
      <c r="L63" s="10">
        <f>K63/J63*100</f>
        <v>99.96</v>
      </c>
      <c r="M63" s="54"/>
    </row>
    <row r="64" spans="1:13" s="90" customFormat="1" ht="18" customHeight="1">
      <c r="A64" s="5">
        <v>37</v>
      </c>
      <c r="B64" s="7">
        <v>92109</v>
      </c>
      <c r="C64" s="38">
        <v>6060</v>
      </c>
      <c r="D64" s="41" t="s">
        <v>93</v>
      </c>
      <c r="E64" s="31">
        <v>2002</v>
      </c>
      <c r="F64" s="31">
        <v>2003</v>
      </c>
      <c r="G64" s="69" t="s">
        <v>36</v>
      </c>
      <c r="H64" s="32">
        <v>247485</v>
      </c>
      <c r="I64" s="32"/>
      <c r="J64" s="33">
        <f>SUM(H64:I64)</f>
        <v>247485</v>
      </c>
      <c r="K64" s="110">
        <v>247466</v>
      </c>
      <c r="L64" s="19">
        <f t="shared" si="2"/>
        <v>99.99</v>
      </c>
      <c r="M64" s="89"/>
    </row>
    <row r="65" spans="1:13" s="90" customFormat="1" ht="18" customHeight="1">
      <c r="A65" s="5" t="s">
        <v>94</v>
      </c>
      <c r="B65" s="7">
        <v>92109</v>
      </c>
      <c r="C65" s="80">
        <v>6050</v>
      </c>
      <c r="D65" s="41" t="s">
        <v>95</v>
      </c>
      <c r="E65" s="31">
        <v>2003</v>
      </c>
      <c r="F65" s="31">
        <v>2003</v>
      </c>
      <c r="G65" s="69" t="s">
        <v>47</v>
      </c>
      <c r="H65" s="32">
        <v>4636</v>
      </c>
      <c r="I65" s="32"/>
      <c r="J65" s="33">
        <v>4636</v>
      </c>
      <c r="K65" s="110">
        <v>4636</v>
      </c>
      <c r="L65" s="19">
        <f t="shared" si="2"/>
        <v>100</v>
      </c>
      <c r="M65" s="89"/>
    </row>
    <row r="66" spans="1:13" s="59" customFormat="1" ht="18" customHeight="1" thickBot="1">
      <c r="A66" s="43">
        <v>38</v>
      </c>
      <c r="B66" s="44">
        <v>92109</v>
      </c>
      <c r="C66" s="13">
        <v>6050</v>
      </c>
      <c r="D66" s="53" t="s">
        <v>96</v>
      </c>
      <c r="E66" s="46">
        <v>2003</v>
      </c>
      <c r="F66" s="46">
        <v>2003</v>
      </c>
      <c r="G66" s="46" t="s">
        <v>19</v>
      </c>
      <c r="H66" s="48">
        <v>25000</v>
      </c>
      <c r="I66" s="48"/>
      <c r="J66" s="49">
        <f>SUM(H66:I66)</f>
        <v>25000</v>
      </c>
      <c r="K66" s="111">
        <v>24911</v>
      </c>
      <c r="L66" s="34">
        <f t="shared" si="2"/>
        <v>99.64</v>
      </c>
      <c r="M66" s="54"/>
    </row>
    <row r="67" spans="1:13" s="37" customFormat="1" ht="18" customHeight="1">
      <c r="A67" s="134" t="s">
        <v>97</v>
      </c>
      <c r="B67" s="135"/>
      <c r="C67" s="135"/>
      <c r="D67" s="135"/>
      <c r="E67" s="135"/>
      <c r="F67" s="135"/>
      <c r="G67" s="135"/>
      <c r="H67" s="35">
        <f>SUM(H68:H69)</f>
        <v>1061963</v>
      </c>
      <c r="I67" s="35">
        <f>SUM(I68:I69)</f>
        <v>0</v>
      </c>
      <c r="J67" s="35">
        <f>SUM(J68:J69)</f>
        <v>1061963</v>
      </c>
      <c r="K67" s="35">
        <f>SUM(K68:K69)</f>
        <v>1049013</v>
      </c>
      <c r="L67" s="10">
        <f>K67/J67*100</f>
        <v>98.78</v>
      </c>
      <c r="M67" s="36"/>
    </row>
    <row r="68" spans="1:13" s="8" customFormat="1" ht="30" customHeight="1">
      <c r="A68" s="23">
        <v>39</v>
      </c>
      <c r="B68" s="38">
        <v>92601</v>
      </c>
      <c r="C68" s="13">
        <v>6050</v>
      </c>
      <c r="D68" s="39" t="s">
        <v>98</v>
      </c>
      <c r="E68" s="26">
        <v>2000</v>
      </c>
      <c r="F68" s="26">
        <v>2007</v>
      </c>
      <c r="G68" s="16" t="s">
        <v>19</v>
      </c>
      <c r="H68" s="27">
        <v>1015000</v>
      </c>
      <c r="I68" s="27"/>
      <c r="J68" s="28">
        <f>SUM(H68:I68)</f>
        <v>1015000</v>
      </c>
      <c r="K68" s="115">
        <v>1002051</v>
      </c>
      <c r="L68" s="19">
        <f t="shared" si="2"/>
        <v>98.72</v>
      </c>
      <c r="M68" s="20"/>
    </row>
    <row r="69" spans="1:13" s="8" customFormat="1" ht="30" customHeight="1" thickBot="1">
      <c r="A69" s="43">
        <v>40</v>
      </c>
      <c r="B69" s="44">
        <v>92601</v>
      </c>
      <c r="C69" s="13">
        <v>6050</v>
      </c>
      <c r="D69" s="53" t="s">
        <v>99</v>
      </c>
      <c r="E69" s="46">
        <v>2002</v>
      </c>
      <c r="F69" s="46">
        <v>2003</v>
      </c>
      <c r="G69" s="16" t="s">
        <v>19</v>
      </c>
      <c r="H69" s="48">
        <v>46963</v>
      </c>
      <c r="I69" s="48"/>
      <c r="J69" s="49">
        <f>SUM(H69:I69)</f>
        <v>46963</v>
      </c>
      <c r="K69" s="116">
        <v>46962</v>
      </c>
      <c r="L69" s="34">
        <f t="shared" si="2"/>
        <v>100</v>
      </c>
      <c r="M69" s="20"/>
    </row>
    <row r="70" spans="1:13" s="97" customFormat="1" ht="21" customHeight="1" thickBot="1">
      <c r="A70" s="91"/>
      <c r="B70" s="92"/>
      <c r="C70" s="92"/>
      <c r="D70" s="3" t="s">
        <v>2</v>
      </c>
      <c r="E70" s="93"/>
      <c r="F70" s="93"/>
      <c r="G70" s="93"/>
      <c r="H70" s="94">
        <f>SUM(H5+H13+H18+H21+H24+H27+H32+H35+H41+H43+H63+H67)</f>
        <v>17867298</v>
      </c>
      <c r="I70" s="94">
        <f>SUM(I5+I13+I18+I21+I24+I27+I32+I35+I41+I43+I63+I67)</f>
        <v>486420</v>
      </c>
      <c r="J70" s="94">
        <f>SUM(J5+J13+J18+J21+J24+J27+J32+J35+J41+J43+J63+J67)</f>
        <v>18353718</v>
      </c>
      <c r="K70" s="94">
        <f>SUM(K5+K13+K18+K21+K24+K27+K32+K35+K41+K43+K63+K67)</f>
        <v>12468094</v>
      </c>
      <c r="L70" s="95">
        <f>K70/J70*100</f>
        <v>67.93</v>
      </c>
      <c r="M70" s="96"/>
    </row>
    <row r="84" ht="15">
      <c r="K84" s="100"/>
    </row>
    <row r="86" ht="28.5" customHeight="1"/>
  </sheetData>
  <mergeCells count="22">
    <mergeCell ref="A41:G41"/>
    <mergeCell ref="A43:G43"/>
    <mergeCell ref="A63:G63"/>
    <mergeCell ref="A67:G67"/>
    <mergeCell ref="A24:G24"/>
    <mergeCell ref="A27:G27"/>
    <mergeCell ref="A32:G32"/>
    <mergeCell ref="A35:G35"/>
    <mergeCell ref="A5:G5"/>
    <mergeCell ref="A13:G13"/>
    <mergeCell ref="A18:G18"/>
    <mergeCell ref="A21:G21"/>
    <mergeCell ref="A1:L1"/>
    <mergeCell ref="A2:A3"/>
    <mergeCell ref="B2:B3"/>
    <mergeCell ref="C2:C3"/>
    <mergeCell ref="D2:D3"/>
    <mergeCell ref="E2:F2"/>
    <mergeCell ref="G2:G3"/>
    <mergeCell ref="H2:J2"/>
    <mergeCell ref="K2:K3"/>
    <mergeCell ref="L2:L3"/>
  </mergeCells>
  <printOptions horizontalCentered="1"/>
  <pageMargins left="0.3937007874015748" right="0.1968503937007874" top="0.5905511811023623" bottom="0.3937007874015748" header="0.5118110236220472" footer="0.5118110236220472"/>
  <pageSetup orientation="landscape" paperSize="9" scale="84" r:id="rId1"/>
  <rowBreaks count="2" manualBreakCount="2">
    <brk id="33" max="255" man="1"/>
    <brk id="61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 wykonaniu budżetu Gminy Police.</dc:title>
  <dc:subject/>
  <dc:creator>Małgorzata Wawrejko-Tomanek</dc:creator>
  <cp:keywords/>
  <dc:description/>
  <cp:lastModifiedBy>User</cp:lastModifiedBy>
  <cp:lastPrinted>2004-03-12T06:37:15Z</cp:lastPrinted>
  <dcterms:created xsi:type="dcterms:W3CDTF">2001-05-16T07:18:04Z</dcterms:created>
  <dcterms:modified xsi:type="dcterms:W3CDTF">2004-03-15T12:22:29Z</dcterms:modified>
  <cp:category/>
  <cp:version/>
  <cp:contentType/>
  <cp:contentStatus/>
</cp:coreProperties>
</file>