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Prognoza długu publicznego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<sst xmlns="http://schemas.openxmlformats.org/spreadsheetml/2006/main" count="70" uniqueCount="69">
  <si>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Załącznik nr 7</t>
  </si>
  <si>
    <t>do Uchwały Nr XLV/350/01</t>
  </si>
  <si>
    <t>Rady Miejskiej w Policach</t>
  </si>
  <si>
    <t>z dnia 20 grudnia 2001r.</t>
  </si>
  <si>
    <t>PROGNOZA DŁUGU PUBLICZNEGO GMINY POLICE NA LATA 2001 - 2005</t>
  </si>
  <si>
    <t>w tys. zł</t>
  </si>
  <si>
    <t>Wykonanie</t>
  </si>
  <si>
    <t>Przewidywane wykonanie</t>
  </si>
  <si>
    <t>L.p.</t>
  </si>
  <si>
    <t>Wyszczególnienie</t>
  </si>
  <si>
    <t>A.Dochody ogółem, z tego:</t>
  </si>
  <si>
    <t xml:space="preserve"> -dochody własne,</t>
  </si>
  <si>
    <t xml:space="preserve"> -subwencja ogólna,</t>
  </si>
  <si>
    <t xml:space="preserve"> -dotacje z budżetu państwa,</t>
  </si>
  <si>
    <t xml:space="preserve"> -dotacje z budżetów j.s.t.,</t>
  </si>
  <si>
    <t xml:space="preserve"> -pozostałe.</t>
  </si>
  <si>
    <t>B.Wydatki ogółem, z tego:</t>
  </si>
  <si>
    <t xml:space="preserve"> - wydatki bieżące,</t>
  </si>
  <si>
    <t xml:space="preserve"> - wydatki majątkowe.</t>
  </si>
  <si>
    <t>C.DEFICYT/NADWYŻKA ( A - B )</t>
  </si>
  <si>
    <t xml:space="preserve"> z tego:</t>
  </si>
  <si>
    <t xml:space="preserve"> 1) kredyty bankowe,</t>
  </si>
  <si>
    <t xml:space="preserve"> 2) pożyczki,</t>
  </si>
  <si>
    <t xml:space="preserve"> 3) spłaty pożyczek udzielonych,</t>
  </si>
  <si>
    <t xml:space="preserve"> 4) nadwyżka z lat ubiegłych,</t>
  </si>
  <si>
    <t xml:space="preserve"> 5) papiery wartościowe,</t>
  </si>
  <si>
    <t xml:space="preserve"> 6) obligacje j.s.t.,</t>
  </si>
  <si>
    <t xml:space="preserve"> </t>
  </si>
  <si>
    <t xml:space="preserve"> 7) prywatyzacja majątku j.s.t.,</t>
  </si>
  <si>
    <t xml:space="preserve"> 8) inne źródła.</t>
  </si>
  <si>
    <t>* Planowane dochody własne w latach 2002 - 2005 uwzględniają planowane dotacje z funduszu PHARE przyznane i te o które Gmina Police się ubiega.</t>
  </si>
  <si>
    <t xml:space="preserve"> 1) spłaty kredytów,</t>
  </si>
  <si>
    <t xml:space="preserve"> 2) pożyczki udzielone,</t>
  </si>
  <si>
    <t xml:space="preserve"> 3) spłaty pożyczek,</t>
  </si>
  <si>
    <t xml:space="preserve"> 4) wykup papierów wartościowych,</t>
  </si>
  <si>
    <t xml:space="preserve"> 5) wykup obligacji samorządowych,</t>
  </si>
  <si>
    <t xml:space="preserve"> 6) inne cele</t>
  </si>
  <si>
    <t>c</t>
  </si>
  <si>
    <t xml:space="preserve"> 1) wyemitowane papiery</t>
  </si>
  <si>
    <t xml:space="preserve">     wartościowe,</t>
  </si>
  <si>
    <t xml:space="preserve"> 2) zaciągnięte kredyty,</t>
  </si>
  <si>
    <t xml:space="preserve"> 3) zaciągnięte pożyczki,</t>
  </si>
  <si>
    <t xml:space="preserve"> 5) wymagalne zobowiązania:</t>
  </si>
  <si>
    <t xml:space="preserve">   a) jednostek budżetowych,</t>
  </si>
  <si>
    <t xml:space="preserve">   b) wynikające z ustaw i orzeczeń</t>
  </si>
  <si>
    <t xml:space="preserve">       sądów,</t>
  </si>
  <si>
    <t xml:space="preserve">   c) wynikające z udzielonych</t>
  </si>
  <si>
    <t xml:space="preserve">       poręczeń i gwarancji,</t>
  </si>
  <si>
    <t xml:space="preserve">   d) wynikające z innych tytułów,</t>
  </si>
  <si>
    <t xml:space="preserve">   e) pozostałych jednostek</t>
  </si>
  <si>
    <t xml:space="preserve">       organizacyjnych</t>
  </si>
  <si>
    <t>Wskaźnik długu (poz.28/poz.1)%</t>
  </si>
  <si>
    <t>W CIĄGU ROKU</t>
  </si>
  <si>
    <t>z tego, przypadające do spłaty</t>
  </si>
  <si>
    <t>w roku budżetowym:</t>
  </si>
  <si>
    <t xml:space="preserve"> 1) raty kredytów z odsetkami,</t>
  </si>
  <si>
    <t xml:space="preserve"> 2) raty pożyczek z odsetkami,</t>
  </si>
  <si>
    <t xml:space="preserve"> 3) potenc. spłaty udzielonych</t>
  </si>
  <si>
    <t xml:space="preserve">     poręczeń z należnymi odsetkami,</t>
  </si>
  <si>
    <t xml:space="preserve"> 4) wykup papierów wartościowych</t>
  </si>
  <si>
    <t xml:space="preserve">     wyemitowanych przez j.s.t.</t>
  </si>
  <si>
    <t>Wskaźnik spłaty zadłużenia</t>
  </si>
  <si>
    <t>do dochodu (poz.40+B28/poz.1)%</t>
  </si>
  <si>
    <r>
      <t>FINANSOWANIE (D</t>
    </r>
    <r>
      <rPr>
        <b/>
        <vertAlign val="subscript"/>
        <sz val="8"/>
        <rFont val="Arial CE"/>
        <family val="2"/>
      </rPr>
      <t>1</t>
    </r>
    <r>
      <rPr>
        <b/>
        <sz val="8"/>
        <rFont val="Arial CE"/>
        <family val="2"/>
      </rPr>
      <t>-D</t>
    </r>
    <r>
      <rPr>
        <b/>
        <vertAlign val="subscript"/>
        <sz val="8"/>
        <rFont val="Arial CE"/>
        <family val="2"/>
      </rPr>
      <t>2</t>
    </r>
    <r>
      <rPr>
        <b/>
        <sz val="8"/>
        <rFont val="Arial CE"/>
        <family val="2"/>
      </rPr>
      <t>)</t>
    </r>
  </si>
  <si>
    <r>
      <t xml:space="preserve"> D</t>
    </r>
    <r>
      <rPr>
        <b/>
        <vertAlign val="subscript"/>
        <sz val="8"/>
        <rFont val="Arial CE"/>
        <family val="0"/>
      </rPr>
      <t>1</t>
    </r>
    <r>
      <rPr>
        <b/>
        <sz val="8"/>
        <rFont val="Arial CE"/>
        <family val="0"/>
      </rPr>
      <t xml:space="preserve"> Przychody ogółem:</t>
    </r>
  </si>
  <si>
    <r>
      <t xml:space="preserve"> D</t>
    </r>
    <r>
      <rPr>
        <b/>
        <vertAlign val="subscript"/>
        <sz val="8"/>
        <rFont val="Arial CE"/>
        <family val="0"/>
      </rPr>
      <t>2</t>
    </r>
    <r>
      <rPr>
        <b/>
        <sz val="8"/>
        <rFont val="Arial CE"/>
        <family val="0"/>
      </rPr>
      <t xml:space="preserve"> Rozchody ogółem:</t>
    </r>
  </si>
  <si>
    <r>
      <t>E</t>
    </r>
    <r>
      <rPr>
        <b/>
        <vertAlign val="subscript"/>
        <sz val="8"/>
        <rFont val="Arial CE"/>
        <family val="0"/>
      </rPr>
      <t>1</t>
    </r>
    <r>
      <rPr>
        <b/>
        <sz val="8"/>
        <rFont val="Arial CE"/>
        <family val="0"/>
      </rPr>
      <t xml:space="preserve"> DŁUG NA KONIEC ROKU, z tego:</t>
    </r>
  </si>
  <si>
    <r>
      <t xml:space="preserve"> 4) przyjęte depozyty</t>
    </r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>,</t>
    </r>
  </si>
  <si>
    <r>
      <t>E</t>
    </r>
    <r>
      <rPr>
        <b/>
        <vertAlign val="subscript"/>
        <sz val="8"/>
        <rFont val="Arial CE"/>
        <family val="2"/>
      </rPr>
      <t>2</t>
    </r>
    <r>
      <rPr>
        <b/>
        <sz val="8"/>
        <rFont val="Arial CE"/>
        <family val="0"/>
      </rPr>
      <t xml:space="preserve"> SPŁATA ZADŁUŻENIA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</si>
</sst>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12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8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  <font>
      <sz val="10"/>
      <color indexed="22"/>
      <name val="Arial CE"/>
      <family val="2"/>
    </font>
    <font>
      <sz val="8"/>
      <color indexed="22"/>
      <name val="Arial CE"/>
      <family val="2"/>
    </font>
    <font>
      <b/>
      <vertAlign val="subscript"/>
      <sz val="8"/>
      <name val="Arial CE"/>
      <family val="2"/>
    </font>
    <font>
      <b/>
      <sz val="9"/>
      <name val="Arial CE"/>
      <family val="2"/>
    </font>
    <font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Alignment="1">
      <alignment horizontal="left"/>
      <protection/>
    </xf>
    <xf numFmtId="0" fontId="3" fillId="0" borderId="0" xfId="17" applyFont="1" applyAlignment="1">
      <alignment horizontal="centerContinuous"/>
      <protection/>
    </xf>
    <xf numFmtId="0" fontId="1" fillId="0" borderId="0" xfId="17" applyAlignment="1">
      <alignment horizontal="centerContinuous"/>
      <protection/>
    </xf>
    <xf numFmtId="0" fontId="4" fillId="0" borderId="0" xfId="17" applyFont="1">
      <alignment/>
      <protection/>
    </xf>
    <xf numFmtId="0" fontId="5" fillId="0" borderId="1" xfId="17" applyFont="1" applyBorder="1">
      <alignment/>
      <protection/>
    </xf>
    <xf numFmtId="0" fontId="5" fillId="0" borderId="2" xfId="17" applyFont="1" applyBorder="1">
      <alignment/>
      <protection/>
    </xf>
    <xf numFmtId="0" fontId="5" fillId="0" borderId="3" xfId="17" applyFont="1" applyBorder="1">
      <alignment/>
      <protection/>
    </xf>
    <xf numFmtId="0" fontId="6" fillId="0" borderId="4" xfId="17" applyFont="1" applyBorder="1" applyAlignment="1">
      <alignment horizontal="centerContinuous"/>
      <protection/>
    </xf>
    <xf numFmtId="0" fontId="6" fillId="0" borderId="5" xfId="17" applyFont="1" applyBorder="1" applyAlignment="1">
      <alignment horizontal="centerContinuous"/>
      <protection/>
    </xf>
    <xf numFmtId="0" fontId="6" fillId="0" borderId="6" xfId="17" applyFont="1" applyBorder="1" applyAlignment="1">
      <alignment horizontal="centerContinuous"/>
      <protection/>
    </xf>
    <xf numFmtId="0" fontId="5" fillId="0" borderId="5" xfId="17" applyFont="1" applyBorder="1" applyAlignment="1">
      <alignment horizontal="centerContinuous"/>
      <protection/>
    </xf>
    <xf numFmtId="0" fontId="5" fillId="0" borderId="7" xfId="17" applyFont="1" applyBorder="1" applyAlignment="1">
      <alignment horizontal="centerContinuous"/>
      <protection/>
    </xf>
    <xf numFmtId="0" fontId="5" fillId="0" borderId="8" xfId="17" applyFont="1" applyBorder="1" applyAlignment="1">
      <alignment horizontal="center"/>
      <protection/>
    </xf>
    <xf numFmtId="0" fontId="5" fillId="0" borderId="9" xfId="17" applyFont="1" applyBorder="1" applyAlignment="1">
      <alignment horizontal="centerContinuous"/>
      <protection/>
    </xf>
    <xf numFmtId="0" fontId="5" fillId="0" borderId="0" xfId="17" applyFont="1" applyBorder="1" applyAlignment="1">
      <alignment horizontal="centerContinuous"/>
      <protection/>
    </xf>
    <xf numFmtId="0" fontId="5" fillId="0" borderId="9" xfId="17" applyFont="1" applyBorder="1" applyAlignment="1">
      <alignment horizontal="center"/>
      <protection/>
    </xf>
    <xf numFmtId="0" fontId="5" fillId="0" borderId="10" xfId="17" applyFont="1" applyBorder="1" applyAlignment="1">
      <alignment horizontal="center"/>
      <protection/>
    </xf>
    <xf numFmtId="0" fontId="5" fillId="0" borderId="11" xfId="17" applyFont="1" applyBorder="1" applyAlignment="1">
      <alignment horizontal="center"/>
      <protection/>
    </xf>
    <xf numFmtId="0" fontId="5" fillId="0" borderId="12" xfId="17" applyFont="1" applyBorder="1">
      <alignment/>
      <protection/>
    </xf>
    <xf numFmtId="0" fontId="5" fillId="0" borderId="13" xfId="17" applyFont="1" applyBorder="1">
      <alignment/>
      <protection/>
    </xf>
    <xf numFmtId="0" fontId="5" fillId="0" borderId="14" xfId="17" applyFont="1" applyBorder="1">
      <alignment/>
      <protection/>
    </xf>
    <xf numFmtId="0" fontId="1" fillId="0" borderId="15" xfId="17" applyBorder="1" applyAlignment="1">
      <alignment horizontal="center"/>
      <protection/>
    </xf>
    <xf numFmtId="0" fontId="1" fillId="0" borderId="4" xfId="17" applyBorder="1" applyAlignment="1">
      <alignment horizontal="center"/>
      <protection/>
    </xf>
    <xf numFmtId="0" fontId="1" fillId="0" borderId="5" xfId="17" applyBorder="1" applyAlignment="1">
      <alignment horizontal="center"/>
      <protection/>
    </xf>
    <xf numFmtId="0" fontId="1" fillId="0" borderId="16" xfId="17" applyBorder="1" applyAlignment="1">
      <alignment horizontal="center"/>
      <protection/>
    </xf>
    <xf numFmtId="0" fontId="1" fillId="0" borderId="8" xfId="17" applyBorder="1" applyAlignment="1">
      <alignment horizontal="center"/>
      <protection/>
    </xf>
    <xf numFmtId="0" fontId="1" fillId="0" borderId="9" xfId="17" applyBorder="1" applyAlignment="1">
      <alignment horizontal="center"/>
      <protection/>
    </xf>
    <xf numFmtId="0" fontId="1" fillId="0" borderId="0" xfId="17" applyBorder="1" applyAlignment="1">
      <alignment horizontal="center"/>
      <protection/>
    </xf>
    <xf numFmtId="0" fontId="1" fillId="0" borderId="9" xfId="17" applyBorder="1" applyAlignment="1">
      <alignment/>
      <protection/>
    </xf>
    <xf numFmtId="0" fontId="1" fillId="0" borderId="10" xfId="17" applyBorder="1" applyAlignment="1">
      <alignment horizontal="center"/>
      <protection/>
    </xf>
    <xf numFmtId="0" fontId="5" fillId="2" borderId="17" xfId="17" applyFont="1" applyFill="1" applyBorder="1" applyAlignment="1">
      <alignment horizontal="center"/>
      <protection/>
    </xf>
    <xf numFmtId="0" fontId="6" fillId="2" borderId="18" xfId="17" applyFont="1" applyFill="1" applyBorder="1" applyAlignment="1">
      <alignment horizontal="left"/>
      <protection/>
    </xf>
    <xf numFmtId="0" fontId="6" fillId="2" borderId="19" xfId="17" applyFont="1" applyFill="1" applyBorder="1" applyAlignment="1">
      <alignment horizontal="center"/>
      <protection/>
    </xf>
    <xf numFmtId="3" fontId="5" fillId="2" borderId="18" xfId="17" applyNumberFormat="1" applyFont="1" applyFill="1" applyBorder="1" applyAlignment="1">
      <alignment horizontal="right"/>
      <protection/>
    </xf>
    <xf numFmtId="3" fontId="5" fillId="2" borderId="18" xfId="17" applyNumberFormat="1" applyFont="1" applyFill="1" applyBorder="1" applyAlignment="1">
      <alignment/>
      <protection/>
    </xf>
    <xf numFmtId="3" fontId="5" fillId="2" borderId="20" xfId="17" applyNumberFormat="1" applyFont="1" applyFill="1" applyBorder="1" applyAlignment="1">
      <alignment horizontal="right"/>
      <protection/>
    </xf>
    <xf numFmtId="0" fontId="7" fillId="0" borderId="8" xfId="17" applyFont="1" applyBorder="1" applyAlignment="1">
      <alignment horizontal="center"/>
      <protection/>
    </xf>
    <xf numFmtId="0" fontId="8" fillId="0" borderId="9" xfId="17" applyFont="1" applyBorder="1">
      <alignment/>
      <protection/>
    </xf>
    <xf numFmtId="0" fontId="8" fillId="0" borderId="0" xfId="17" applyFont="1" applyBorder="1">
      <alignment/>
      <protection/>
    </xf>
    <xf numFmtId="3" fontId="7" fillId="0" borderId="9" xfId="17" applyNumberFormat="1" applyFont="1" applyBorder="1" applyAlignment="1">
      <alignment horizontal="right"/>
      <protection/>
    </xf>
    <xf numFmtId="3" fontId="7" fillId="0" borderId="9" xfId="17" applyNumberFormat="1" applyFont="1" applyBorder="1" applyAlignment="1">
      <alignment/>
      <protection/>
    </xf>
    <xf numFmtId="3" fontId="7" fillId="0" borderId="10" xfId="17" applyNumberFormat="1" applyFont="1" applyBorder="1" applyAlignment="1">
      <alignment horizontal="right"/>
      <protection/>
    </xf>
    <xf numFmtId="0" fontId="1" fillId="0" borderId="17" xfId="17" applyBorder="1" applyAlignment="1">
      <alignment horizontal="center"/>
      <protection/>
    </xf>
    <xf numFmtId="0" fontId="2" fillId="0" borderId="18" xfId="17" applyFont="1" applyBorder="1">
      <alignment/>
      <protection/>
    </xf>
    <xf numFmtId="0" fontId="2" fillId="0" borderId="19" xfId="17" applyFont="1" applyBorder="1">
      <alignment/>
      <protection/>
    </xf>
    <xf numFmtId="3" fontId="1" fillId="0" borderId="18" xfId="17" applyNumberFormat="1" applyBorder="1" applyAlignment="1">
      <alignment horizontal="right"/>
      <protection/>
    </xf>
    <xf numFmtId="3" fontId="1" fillId="0" borderId="18" xfId="17" applyNumberFormat="1" applyBorder="1" applyAlignment="1">
      <alignment/>
      <protection/>
    </xf>
    <xf numFmtId="3" fontId="1" fillId="0" borderId="20" xfId="17" applyNumberFormat="1" applyBorder="1" applyAlignment="1">
      <alignment horizontal="right"/>
      <protection/>
    </xf>
    <xf numFmtId="0" fontId="1" fillId="0" borderId="21" xfId="17" applyBorder="1" applyAlignment="1">
      <alignment horizontal="center"/>
      <protection/>
    </xf>
    <xf numFmtId="0" fontId="2" fillId="0" borderId="22" xfId="17" applyFont="1" applyBorder="1">
      <alignment/>
      <protection/>
    </xf>
    <xf numFmtId="0" fontId="2" fillId="0" borderId="23" xfId="17" applyFont="1" applyBorder="1">
      <alignment/>
      <protection/>
    </xf>
    <xf numFmtId="3" fontId="1" fillId="0" borderId="22" xfId="17" applyNumberFormat="1" applyBorder="1" applyAlignment="1">
      <alignment horizontal="right"/>
      <protection/>
    </xf>
    <xf numFmtId="3" fontId="1" fillId="0" borderId="22" xfId="17" applyNumberFormat="1" applyBorder="1" applyAlignment="1">
      <alignment/>
      <protection/>
    </xf>
    <xf numFmtId="3" fontId="1" fillId="0" borderId="24" xfId="17" applyNumberFormat="1" applyBorder="1" applyAlignment="1">
      <alignment horizontal="right"/>
      <protection/>
    </xf>
    <xf numFmtId="0" fontId="2" fillId="0" borderId="9" xfId="17" applyFont="1" applyBorder="1">
      <alignment/>
      <protection/>
    </xf>
    <xf numFmtId="0" fontId="2" fillId="0" borderId="0" xfId="17" applyFont="1" applyBorder="1">
      <alignment/>
      <protection/>
    </xf>
    <xf numFmtId="3" fontId="1" fillId="0" borderId="9" xfId="17" applyNumberFormat="1" applyBorder="1" applyAlignment="1">
      <alignment horizontal="right"/>
      <protection/>
    </xf>
    <xf numFmtId="3" fontId="1" fillId="0" borderId="9" xfId="17" applyNumberFormat="1" applyBorder="1" applyAlignment="1">
      <alignment/>
      <protection/>
    </xf>
    <xf numFmtId="3" fontId="1" fillId="0" borderId="10" xfId="17" applyNumberFormat="1" applyBorder="1" applyAlignment="1">
      <alignment horizontal="right"/>
      <protection/>
    </xf>
    <xf numFmtId="0" fontId="6" fillId="2" borderId="18" xfId="17" applyFont="1" applyFill="1" applyBorder="1">
      <alignment/>
      <protection/>
    </xf>
    <xf numFmtId="0" fontId="6" fillId="2" borderId="19" xfId="17" applyFont="1" applyFill="1" applyBorder="1">
      <alignment/>
      <protection/>
    </xf>
    <xf numFmtId="3" fontId="1" fillId="0" borderId="9" xfId="17" applyNumberFormat="1" applyBorder="1">
      <alignment/>
      <protection/>
    </xf>
    <xf numFmtId="3" fontId="1" fillId="0" borderId="10" xfId="17" applyNumberFormat="1" applyBorder="1">
      <alignment/>
      <protection/>
    </xf>
    <xf numFmtId="3" fontId="1" fillId="0" borderId="18" xfId="17" applyNumberFormat="1" applyBorder="1">
      <alignment/>
      <protection/>
    </xf>
    <xf numFmtId="3" fontId="1" fillId="0" borderId="20" xfId="17" applyNumberFormat="1" applyBorder="1">
      <alignment/>
      <protection/>
    </xf>
    <xf numFmtId="3" fontId="5" fillId="2" borderId="18" xfId="17" applyNumberFormat="1" applyFont="1" applyFill="1" applyBorder="1">
      <alignment/>
      <protection/>
    </xf>
    <xf numFmtId="3" fontId="5" fillId="2" borderId="20" xfId="17" applyNumberFormat="1" applyFont="1" applyFill="1" applyBorder="1">
      <alignment/>
      <protection/>
    </xf>
    <xf numFmtId="0" fontId="5" fillId="2" borderId="15" xfId="17" applyFont="1" applyFill="1" applyBorder="1" applyAlignment="1">
      <alignment horizontal="center"/>
      <protection/>
    </xf>
    <xf numFmtId="0" fontId="6" fillId="2" borderId="4" xfId="17" applyFont="1" applyFill="1" applyBorder="1">
      <alignment/>
      <protection/>
    </xf>
    <xf numFmtId="0" fontId="6" fillId="2" borderId="5" xfId="17" applyFont="1" applyFill="1" applyBorder="1">
      <alignment/>
      <protection/>
    </xf>
    <xf numFmtId="3" fontId="5" fillId="2" borderId="4" xfId="17" applyNumberFormat="1" applyFont="1" applyFill="1" applyBorder="1">
      <alignment/>
      <protection/>
    </xf>
    <xf numFmtId="3" fontId="5" fillId="2" borderId="16" xfId="17" applyNumberFormat="1" applyFont="1" applyFill="1" applyBorder="1">
      <alignment/>
      <protection/>
    </xf>
    <xf numFmtId="0" fontId="5" fillId="2" borderId="8" xfId="17" applyFont="1" applyFill="1" applyBorder="1" applyAlignment="1">
      <alignment horizontal="center"/>
      <protection/>
    </xf>
    <xf numFmtId="0" fontId="6" fillId="2" borderId="9" xfId="17" applyFont="1" applyFill="1" applyBorder="1">
      <alignment/>
      <protection/>
    </xf>
    <xf numFmtId="0" fontId="6" fillId="2" borderId="0" xfId="17" applyFont="1" applyFill="1" applyBorder="1">
      <alignment/>
      <protection/>
    </xf>
    <xf numFmtId="0" fontId="2" fillId="2" borderId="0" xfId="17" applyFont="1" applyFill="1" applyBorder="1">
      <alignment/>
      <protection/>
    </xf>
    <xf numFmtId="3" fontId="5" fillId="2" borderId="9" xfId="17" applyNumberFormat="1" applyFont="1" applyFill="1" applyBorder="1">
      <alignment/>
      <protection/>
    </xf>
    <xf numFmtId="3" fontId="5" fillId="2" borderId="10" xfId="17" applyNumberFormat="1" applyFont="1" applyFill="1" applyBorder="1">
      <alignment/>
      <protection/>
    </xf>
    <xf numFmtId="0" fontId="1" fillId="2" borderId="17" xfId="17" applyFill="1" applyBorder="1" applyAlignment="1">
      <alignment horizontal="center"/>
      <protection/>
    </xf>
    <xf numFmtId="0" fontId="2" fillId="2" borderId="18" xfId="17" applyFont="1" applyFill="1" applyBorder="1">
      <alignment/>
      <protection/>
    </xf>
    <xf numFmtId="0" fontId="2" fillId="2" borderId="19" xfId="17" applyFont="1" applyFill="1" applyBorder="1">
      <alignment/>
      <protection/>
    </xf>
    <xf numFmtId="3" fontId="1" fillId="2" borderId="18" xfId="17" applyNumberFormat="1" applyFill="1" applyBorder="1">
      <alignment/>
      <protection/>
    </xf>
    <xf numFmtId="3" fontId="1" fillId="2" borderId="20" xfId="17" applyNumberFormat="1" applyFill="1" applyBorder="1">
      <alignment/>
      <protection/>
    </xf>
    <xf numFmtId="0" fontId="0" fillId="0" borderId="17" xfId="17" applyFont="1" applyBorder="1" applyAlignment="1">
      <alignment horizontal="center"/>
      <protection/>
    </xf>
    <xf numFmtId="0" fontId="1" fillId="0" borderId="11" xfId="17" applyBorder="1" applyAlignment="1">
      <alignment horizontal="center"/>
      <protection/>
    </xf>
    <xf numFmtId="0" fontId="2" fillId="0" borderId="12" xfId="17" applyFont="1" applyBorder="1">
      <alignment/>
      <protection/>
    </xf>
    <xf numFmtId="0" fontId="2" fillId="0" borderId="13" xfId="17" applyFont="1" applyBorder="1">
      <alignment/>
      <protection/>
    </xf>
    <xf numFmtId="3" fontId="1" fillId="0" borderId="12" xfId="17" applyNumberFormat="1" applyBorder="1">
      <alignment/>
      <protection/>
    </xf>
    <xf numFmtId="3" fontId="1" fillId="0" borderId="14" xfId="17" applyNumberFormat="1" applyBorder="1">
      <alignment/>
      <protection/>
    </xf>
    <xf numFmtId="3" fontId="1" fillId="0" borderId="0" xfId="17" applyNumberFormat="1" applyBorder="1">
      <alignment/>
      <protection/>
    </xf>
    <xf numFmtId="0" fontId="10" fillId="0" borderId="0" xfId="17" applyFont="1" applyBorder="1" applyAlignment="1">
      <alignment horizontal="left"/>
      <protection/>
    </xf>
    <xf numFmtId="0" fontId="1" fillId="0" borderId="25" xfId="17" applyBorder="1" applyAlignment="1">
      <alignment horizontal="center"/>
      <protection/>
    </xf>
    <xf numFmtId="0" fontId="2" fillId="0" borderId="26" xfId="17" applyFont="1" applyBorder="1" applyAlignment="1">
      <alignment horizontal="centerContinuous"/>
      <protection/>
    </xf>
    <xf numFmtId="0" fontId="2" fillId="0" borderId="27" xfId="17" applyFont="1" applyBorder="1" applyAlignment="1">
      <alignment horizontal="centerContinuous"/>
      <protection/>
    </xf>
    <xf numFmtId="0" fontId="2" fillId="0" borderId="28" xfId="17" applyFont="1" applyBorder="1" applyAlignment="1">
      <alignment horizontal="centerContinuous"/>
      <protection/>
    </xf>
    <xf numFmtId="3" fontId="1" fillId="0" borderId="26" xfId="17" applyNumberFormat="1" applyBorder="1" applyAlignment="1">
      <alignment horizontal="center"/>
      <protection/>
    </xf>
    <xf numFmtId="3" fontId="1" fillId="0" borderId="29" xfId="17" applyNumberFormat="1" applyBorder="1" applyAlignment="1">
      <alignment horizontal="center"/>
      <protection/>
    </xf>
    <xf numFmtId="0" fontId="5" fillId="2" borderId="1" xfId="17" applyFont="1" applyFill="1" applyBorder="1" applyAlignment="1">
      <alignment horizontal="center"/>
      <protection/>
    </xf>
    <xf numFmtId="0" fontId="6" fillId="2" borderId="2" xfId="17" applyFont="1" applyFill="1" applyBorder="1">
      <alignment/>
      <protection/>
    </xf>
    <xf numFmtId="0" fontId="6" fillId="2" borderId="3" xfId="17" applyFont="1" applyFill="1" applyBorder="1">
      <alignment/>
      <protection/>
    </xf>
    <xf numFmtId="0" fontId="2" fillId="2" borderId="3" xfId="17" applyFont="1" applyFill="1" applyBorder="1">
      <alignment/>
      <protection/>
    </xf>
    <xf numFmtId="3" fontId="5" fillId="2" borderId="2" xfId="17" applyNumberFormat="1" applyFont="1" applyFill="1" applyBorder="1">
      <alignment/>
      <protection/>
    </xf>
    <xf numFmtId="3" fontId="5" fillId="2" borderId="30" xfId="17" applyNumberFormat="1" applyFont="1" applyFill="1" applyBorder="1">
      <alignment/>
      <protection/>
    </xf>
    <xf numFmtId="0" fontId="1" fillId="0" borderId="18" xfId="17" applyBorder="1">
      <alignment/>
      <protection/>
    </xf>
    <xf numFmtId="0" fontId="6" fillId="2" borderId="18" xfId="17" applyFont="1" applyFill="1" applyBorder="1">
      <alignment/>
      <protection/>
    </xf>
    <xf numFmtId="0" fontId="6" fillId="2" borderId="19" xfId="17" applyFont="1" applyFill="1" applyBorder="1">
      <alignment/>
      <protection/>
    </xf>
    <xf numFmtId="0" fontId="5" fillId="2" borderId="18" xfId="17" applyFont="1" applyFill="1" applyBorder="1">
      <alignment/>
      <protection/>
    </xf>
    <xf numFmtId="0" fontId="1" fillId="0" borderId="9" xfId="17" applyBorder="1">
      <alignment/>
      <protection/>
    </xf>
    <xf numFmtId="3" fontId="1" fillId="0" borderId="18" xfId="18" applyNumberFormat="1" applyBorder="1" applyAlignment="1">
      <alignment/>
    </xf>
    <xf numFmtId="0" fontId="5" fillId="2" borderId="21" xfId="17" applyFont="1" applyFill="1" applyBorder="1" applyAlignment="1">
      <alignment horizontal="center"/>
      <protection/>
    </xf>
    <xf numFmtId="0" fontId="6" fillId="2" borderId="22" xfId="17" applyFont="1" applyFill="1" applyBorder="1">
      <alignment/>
      <protection/>
    </xf>
    <xf numFmtId="0" fontId="6" fillId="2" borderId="23" xfId="17" applyFont="1" applyFill="1" applyBorder="1">
      <alignment/>
      <protection/>
    </xf>
    <xf numFmtId="10" fontId="5" fillId="2" borderId="22" xfId="18" applyNumberFormat="1" applyFont="1" applyFill="1" applyBorder="1" applyAlignment="1">
      <alignment/>
    </xf>
    <xf numFmtId="10" fontId="5" fillId="2" borderId="24" xfId="18" applyNumberFormat="1" applyFont="1" applyFill="1" applyBorder="1" applyAlignment="1">
      <alignment/>
    </xf>
    <xf numFmtId="0" fontId="5" fillId="2" borderId="31" xfId="17" applyFont="1" applyFill="1" applyBorder="1">
      <alignment/>
      <protection/>
    </xf>
    <xf numFmtId="0" fontId="5" fillId="2" borderId="9" xfId="17" applyFont="1" applyFill="1" applyBorder="1">
      <alignment/>
      <protection/>
    </xf>
    <xf numFmtId="0" fontId="1" fillId="2" borderId="9" xfId="17" applyFill="1" applyBorder="1">
      <alignment/>
      <protection/>
    </xf>
    <xf numFmtId="0" fontId="1" fillId="2" borderId="10" xfId="17" applyFill="1" applyBorder="1">
      <alignment/>
      <protection/>
    </xf>
    <xf numFmtId="0" fontId="1" fillId="2" borderId="11" xfId="17" applyFill="1" applyBorder="1" applyAlignment="1">
      <alignment horizontal="center"/>
      <protection/>
    </xf>
    <xf numFmtId="0" fontId="6" fillId="2" borderId="12" xfId="17" applyFont="1" applyFill="1" applyBorder="1">
      <alignment/>
      <protection/>
    </xf>
    <xf numFmtId="0" fontId="6" fillId="2" borderId="13" xfId="17" applyFont="1" applyFill="1" applyBorder="1">
      <alignment/>
      <protection/>
    </xf>
    <xf numFmtId="0" fontId="2" fillId="2" borderId="13" xfId="17" applyFont="1" applyFill="1" applyBorder="1">
      <alignment/>
      <protection/>
    </xf>
    <xf numFmtId="10" fontId="5" fillId="2" borderId="12" xfId="18" applyNumberFormat="1" applyFont="1" applyFill="1" applyBorder="1" applyAlignment="1">
      <alignment/>
    </xf>
    <xf numFmtId="10" fontId="5" fillId="2" borderId="14" xfId="18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alny_Bpu-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workbookViewId="0" topLeftCell="D1">
      <selection activeCell="G14" sqref="G14"/>
    </sheetView>
  </sheetViews>
  <sheetFormatPr defaultColWidth="9.00390625" defaultRowHeight="12.75"/>
  <cols>
    <col min="1" max="1" width="4.25390625" style="1" customWidth="1"/>
    <col min="2" max="3" width="8.00390625" style="1" customWidth="1"/>
    <col min="4" max="4" width="8.375" style="1" customWidth="1"/>
    <col min="5" max="14" width="9.50390625" style="1" customWidth="1"/>
    <col min="15" max="16384" width="8.00390625" style="1" customWidth="1"/>
  </cols>
  <sheetData>
    <row r="1" ht="11.25">
      <c r="M1" s="1" t="s">
        <v>0</v>
      </c>
    </row>
    <row r="2" ht="11.25">
      <c r="M2" s="1" t="s">
        <v>1</v>
      </c>
    </row>
    <row r="3" ht="11.25">
      <c r="M3" s="2" t="s">
        <v>2</v>
      </c>
    </row>
    <row r="4" ht="11.25">
      <c r="M4" s="1" t="s">
        <v>3</v>
      </c>
    </row>
    <row r="5" spans="1:14" ht="15">
      <c r="A5" s="3" t="s">
        <v>4</v>
      </c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</row>
    <row r="6" ht="12" thickBot="1">
      <c r="L6" s="5" t="s">
        <v>5</v>
      </c>
    </row>
    <row r="7" spans="1:14" ht="12.75">
      <c r="A7" s="6"/>
      <c r="B7" s="7"/>
      <c r="C7" s="8"/>
      <c r="D7" s="8"/>
      <c r="E7" s="9" t="s">
        <v>6</v>
      </c>
      <c r="F7" s="10"/>
      <c r="G7" s="11"/>
      <c r="H7" s="9" t="s">
        <v>7</v>
      </c>
      <c r="I7" s="10"/>
      <c r="J7" s="10"/>
      <c r="K7" s="10"/>
      <c r="L7" s="10"/>
      <c r="M7" s="12"/>
      <c r="N7" s="13"/>
    </row>
    <row r="8" spans="1:14" ht="12.75">
      <c r="A8" s="14" t="s">
        <v>8</v>
      </c>
      <c r="B8" s="15" t="s">
        <v>9</v>
      </c>
      <c r="C8" s="16"/>
      <c r="D8" s="16"/>
      <c r="E8" s="17">
        <v>1998</v>
      </c>
      <c r="F8" s="17">
        <v>1999</v>
      </c>
      <c r="G8" s="17">
        <v>2000</v>
      </c>
      <c r="H8" s="17">
        <v>2001</v>
      </c>
      <c r="I8" s="17">
        <v>2002</v>
      </c>
      <c r="J8" s="17">
        <v>2003</v>
      </c>
      <c r="K8" s="17">
        <v>2004</v>
      </c>
      <c r="L8" s="17">
        <v>2005</v>
      </c>
      <c r="M8" s="17">
        <v>2006</v>
      </c>
      <c r="N8" s="18">
        <v>2007</v>
      </c>
    </row>
    <row r="9" spans="1:14" ht="13.5" thickBot="1">
      <c r="A9" s="19"/>
      <c r="B9" s="20"/>
      <c r="C9" s="21"/>
      <c r="D9" s="21"/>
      <c r="E9" s="20"/>
      <c r="F9" s="20"/>
      <c r="G9" s="20"/>
      <c r="H9" s="20"/>
      <c r="I9" s="20"/>
      <c r="J9" s="20"/>
      <c r="K9" s="20"/>
      <c r="L9" s="20"/>
      <c r="M9" s="20"/>
      <c r="N9" s="22"/>
    </row>
    <row r="10" spans="1:14" ht="11.25">
      <c r="A10" s="23">
        <v>1</v>
      </c>
      <c r="B10" s="24"/>
      <c r="C10" s="25">
        <v>2</v>
      </c>
      <c r="D10" s="25"/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6">
        <v>12</v>
      </c>
    </row>
    <row r="11" spans="1:14" ht="11.25">
      <c r="A11" s="27"/>
      <c r="B11" s="28"/>
      <c r="C11" s="29"/>
      <c r="D11" s="29"/>
      <c r="E11" s="28"/>
      <c r="F11" s="30"/>
      <c r="G11" s="28"/>
      <c r="H11" s="28"/>
      <c r="I11" s="28"/>
      <c r="J11" s="28"/>
      <c r="K11" s="28"/>
      <c r="L11" s="28"/>
      <c r="M11" s="28"/>
      <c r="N11" s="31"/>
    </row>
    <row r="12" spans="1:14" ht="12.75">
      <c r="A12" s="32">
        <v>1</v>
      </c>
      <c r="B12" s="33" t="s">
        <v>10</v>
      </c>
      <c r="C12" s="34"/>
      <c r="D12" s="34"/>
      <c r="E12" s="35">
        <f aca="true" t="shared" si="0" ref="E12:N12">SUM(E14:E18)</f>
        <v>55946</v>
      </c>
      <c r="F12" s="36">
        <f t="shared" si="0"/>
        <v>57787</v>
      </c>
      <c r="G12" s="35">
        <f t="shared" si="0"/>
        <v>57122</v>
      </c>
      <c r="H12" s="35">
        <f t="shared" si="0"/>
        <v>74198</v>
      </c>
      <c r="I12" s="35">
        <f t="shared" si="0"/>
        <v>80283</v>
      </c>
      <c r="J12" s="35">
        <f t="shared" si="0"/>
        <v>107461</v>
      </c>
      <c r="K12" s="35">
        <f t="shared" si="0"/>
        <v>99894</v>
      </c>
      <c r="L12" s="35">
        <f t="shared" si="0"/>
        <v>96869</v>
      </c>
      <c r="M12" s="35">
        <f t="shared" si="0"/>
        <v>0</v>
      </c>
      <c r="N12" s="37">
        <f t="shared" si="0"/>
        <v>0</v>
      </c>
    </row>
    <row r="13" spans="1:14" ht="12.75">
      <c r="A13" s="38"/>
      <c r="B13" s="39"/>
      <c r="C13" s="40"/>
      <c r="D13" s="40"/>
      <c r="E13" s="41"/>
      <c r="F13" s="42"/>
      <c r="G13" s="41"/>
      <c r="H13" s="41"/>
      <c r="I13" s="41"/>
      <c r="J13" s="41"/>
      <c r="K13" s="41"/>
      <c r="L13" s="41"/>
      <c r="M13" s="41"/>
      <c r="N13" s="43"/>
    </row>
    <row r="14" spans="1:14" ht="11.25">
      <c r="A14" s="44">
        <v>2</v>
      </c>
      <c r="B14" s="45" t="s">
        <v>11</v>
      </c>
      <c r="C14" s="46"/>
      <c r="D14" s="46"/>
      <c r="E14" s="47">
        <v>41633</v>
      </c>
      <c r="F14" s="48">
        <v>40487</v>
      </c>
      <c r="G14" s="47">
        <v>39280</v>
      </c>
      <c r="H14" s="47">
        <v>55904</v>
      </c>
      <c r="I14" s="47">
        <v>62273</v>
      </c>
      <c r="J14" s="47">
        <v>87108</v>
      </c>
      <c r="K14" s="47">
        <v>78308</v>
      </c>
      <c r="L14" s="47">
        <v>74182</v>
      </c>
      <c r="M14" s="47"/>
      <c r="N14" s="49"/>
    </row>
    <row r="15" spans="1:14" ht="11.25">
      <c r="A15" s="44">
        <v>3</v>
      </c>
      <c r="B15" s="45" t="s">
        <v>12</v>
      </c>
      <c r="C15" s="46"/>
      <c r="D15" s="46"/>
      <c r="E15" s="47">
        <v>10691</v>
      </c>
      <c r="F15" s="48">
        <v>11735</v>
      </c>
      <c r="G15" s="47">
        <v>11649</v>
      </c>
      <c r="H15" s="47">
        <v>12478</v>
      </c>
      <c r="I15" s="47">
        <v>14036</v>
      </c>
      <c r="J15" s="47">
        <v>16196</v>
      </c>
      <c r="K15" s="47">
        <v>17330</v>
      </c>
      <c r="L15" s="47">
        <v>18370</v>
      </c>
      <c r="M15" s="47"/>
      <c r="N15" s="49"/>
    </row>
    <row r="16" spans="1:14" ht="11.25">
      <c r="A16" s="44">
        <v>4</v>
      </c>
      <c r="B16" s="45" t="s">
        <v>13</v>
      </c>
      <c r="C16" s="46"/>
      <c r="D16" s="46"/>
      <c r="E16" s="47">
        <v>3622</v>
      </c>
      <c r="F16" s="48">
        <v>3397</v>
      </c>
      <c r="G16" s="47">
        <v>4129</v>
      </c>
      <c r="H16" s="47">
        <v>4907</v>
      </c>
      <c r="I16" s="47">
        <v>3761</v>
      </c>
      <c r="J16" s="47">
        <v>3934</v>
      </c>
      <c r="K16" s="47">
        <v>4024</v>
      </c>
      <c r="L16" s="47">
        <v>4076</v>
      </c>
      <c r="M16" s="47"/>
      <c r="N16" s="49"/>
    </row>
    <row r="17" spans="1:14" ht="11.25">
      <c r="A17" s="50">
        <v>5</v>
      </c>
      <c r="B17" s="51" t="s">
        <v>14</v>
      </c>
      <c r="C17" s="52"/>
      <c r="D17" s="52"/>
      <c r="E17" s="53"/>
      <c r="F17" s="54">
        <v>2153</v>
      </c>
      <c r="G17" s="53">
        <v>2052</v>
      </c>
      <c r="H17" s="53">
        <v>902</v>
      </c>
      <c r="I17" s="53">
        <v>213</v>
      </c>
      <c r="J17" s="53">
        <v>223</v>
      </c>
      <c r="K17" s="53">
        <v>232</v>
      </c>
      <c r="L17" s="53">
        <v>241</v>
      </c>
      <c r="M17" s="53"/>
      <c r="N17" s="55"/>
    </row>
    <row r="18" spans="1:14" ht="11.25">
      <c r="A18" s="27">
        <v>6</v>
      </c>
      <c r="B18" s="56" t="s">
        <v>15</v>
      </c>
      <c r="C18" s="57"/>
      <c r="D18" s="57"/>
      <c r="E18" s="58"/>
      <c r="F18" s="59">
        <v>15</v>
      </c>
      <c r="G18" s="58">
        <v>12</v>
      </c>
      <c r="H18" s="58">
        <v>7</v>
      </c>
      <c r="I18" s="58"/>
      <c r="J18" s="58"/>
      <c r="K18" s="58"/>
      <c r="L18" s="58"/>
      <c r="M18" s="58"/>
      <c r="N18" s="60"/>
    </row>
    <row r="19" spans="1:14" ht="12.75">
      <c r="A19" s="32">
        <v>7</v>
      </c>
      <c r="B19" s="61" t="s">
        <v>16</v>
      </c>
      <c r="C19" s="62"/>
      <c r="D19" s="62"/>
      <c r="E19" s="35">
        <f aca="true" t="shared" si="1" ref="E19:N19">SUM(E21:E22)</f>
        <v>51597</v>
      </c>
      <c r="F19" s="36">
        <f t="shared" si="1"/>
        <v>62550</v>
      </c>
      <c r="G19" s="35">
        <f t="shared" si="1"/>
        <v>63054</v>
      </c>
      <c r="H19" s="35">
        <f t="shared" si="1"/>
        <v>73380</v>
      </c>
      <c r="I19" s="35">
        <f t="shared" si="1"/>
        <v>80824</v>
      </c>
      <c r="J19" s="35">
        <f t="shared" si="1"/>
        <v>104399</v>
      </c>
      <c r="K19" s="35">
        <f t="shared" si="1"/>
        <v>97806</v>
      </c>
      <c r="L19" s="35">
        <f t="shared" si="1"/>
        <v>96322</v>
      </c>
      <c r="M19" s="35">
        <f t="shared" si="1"/>
        <v>0</v>
      </c>
      <c r="N19" s="37">
        <f t="shared" si="1"/>
        <v>0</v>
      </c>
    </row>
    <row r="20" spans="1:14" ht="11.25">
      <c r="A20" s="27"/>
      <c r="B20" s="56"/>
      <c r="C20" s="57"/>
      <c r="D20" s="57"/>
      <c r="E20" s="58"/>
      <c r="F20" s="59"/>
      <c r="G20" s="63"/>
      <c r="H20" s="63"/>
      <c r="I20" s="63"/>
      <c r="J20" s="63"/>
      <c r="K20" s="63"/>
      <c r="L20" s="63"/>
      <c r="M20" s="63"/>
      <c r="N20" s="64"/>
    </row>
    <row r="21" spans="1:14" ht="11.25">
      <c r="A21" s="44">
        <v>8</v>
      </c>
      <c r="B21" s="45" t="s">
        <v>17</v>
      </c>
      <c r="C21" s="46"/>
      <c r="D21" s="46"/>
      <c r="E21" s="47">
        <v>43839</v>
      </c>
      <c r="F21" s="48">
        <v>50254</v>
      </c>
      <c r="G21" s="65">
        <v>52918</v>
      </c>
      <c r="H21" s="65">
        <v>61381</v>
      </c>
      <c r="I21" s="65">
        <v>63959</v>
      </c>
      <c r="J21" s="65">
        <v>65238</v>
      </c>
      <c r="K21" s="65">
        <v>66543</v>
      </c>
      <c r="L21" s="65">
        <v>70122</v>
      </c>
      <c r="M21" s="65"/>
      <c r="N21" s="66"/>
    </row>
    <row r="22" spans="1:14" ht="11.25">
      <c r="A22" s="44">
        <v>9</v>
      </c>
      <c r="B22" s="45" t="s">
        <v>18</v>
      </c>
      <c r="C22" s="46"/>
      <c r="D22" s="46"/>
      <c r="E22" s="47">
        <v>7758</v>
      </c>
      <c r="F22" s="48">
        <v>12296</v>
      </c>
      <c r="G22" s="65">
        <v>10136</v>
      </c>
      <c r="H22" s="65">
        <v>11999</v>
      </c>
      <c r="I22" s="65">
        <v>16865</v>
      </c>
      <c r="J22" s="65">
        <v>39161</v>
      </c>
      <c r="K22" s="65">
        <v>31263</v>
      </c>
      <c r="L22" s="65">
        <v>26200</v>
      </c>
      <c r="M22" s="65"/>
      <c r="N22" s="66"/>
    </row>
    <row r="23" spans="1:14" ht="13.5" thickBot="1">
      <c r="A23" s="32">
        <v>10</v>
      </c>
      <c r="B23" s="61" t="s">
        <v>19</v>
      </c>
      <c r="C23" s="62"/>
      <c r="D23" s="62"/>
      <c r="E23" s="35">
        <f aca="true" t="shared" si="2" ref="E23:J23">SUM(E12-E19)</f>
        <v>4349</v>
      </c>
      <c r="F23" s="36">
        <f t="shared" si="2"/>
        <v>-4763</v>
      </c>
      <c r="G23" s="67">
        <f t="shared" si="2"/>
        <v>-5932</v>
      </c>
      <c r="H23" s="67">
        <f t="shared" si="2"/>
        <v>818</v>
      </c>
      <c r="I23" s="67">
        <f t="shared" si="2"/>
        <v>-541</v>
      </c>
      <c r="J23" s="67">
        <f t="shared" si="2"/>
        <v>3062</v>
      </c>
      <c r="K23" s="67">
        <f>K12-K19</f>
        <v>2088</v>
      </c>
      <c r="L23" s="67">
        <f>SUM(L12-L19)</f>
        <v>547</v>
      </c>
      <c r="M23" s="67">
        <f>SUM(M12-M19)</f>
        <v>0</v>
      </c>
      <c r="N23" s="68">
        <f>SUM(N12-N19)</f>
        <v>0</v>
      </c>
    </row>
    <row r="24" spans="1:14" ht="12.75">
      <c r="A24" s="69">
        <v>11</v>
      </c>
      <c r="B24" s="70" t="s">
        <v>63</v>
      </c>
      <c r="C24" s="71"/>
      <c r="D24" s="71"/>
      <c r="E24" s="72">
        <f aca="true" t="shared" si="3" ref="E24:N24">SUM(E25-E39)</f>
        <v>1271</v>
      </c>
      <c r="F24" s="72">
        <f t="shared" si="3"/>
        <v>4763</v>
      </c>
      <c r="G24" s="72">
        <f t="shared" si="3"/>
        <v>6150</v>
      </c>
      <c r="H24" s="72">
        <f t="shared" si="3"/>
        <v>2776</v>
      </c>
      <c r="I24" s="72">
        <f t="shared" si="3"/>
        <v>541</v>
      </c>
      <c r="J24" s="72">
        <f t="shared" si="3"/>
        <v>-3062</v>
      </c>
      <c r="K24" s="72">
        <f t="shared" si="3"/>
        <v>-2088</v>
      </c>
      <c r="L24" s="72">
        <f t="shared" si="3"/>
        <v>-547</v>
      </c>
      <c r="M24" s="72">
        <f t="shared" si="3"/>
        <v>0</v>
      </c>
      <c r="N24" s="73">
        <f t="shared" si="3"/>
        <v>0</v>
      </c>
    </row>
    <row r="25" spans="1:14" ht="12.75">
      <c r="A25" s="74">
        <v>12</v>
      </c>
      <c r="B25" s="75" t="s">
        <v>64</v>
      </c>
      <c r="C25" s="76"/>
      <c r="D25" s="77"/>
      <c r="E25" s="78">
        <f aca="true" t="shared" si="4" ref="E25:N25">SUM(E27:E34)</f>
        <v>1271</v>
      </c>
      <c r="F25" s="78">
        <f t="shared" si="4"/>
        <v>4763</v>
      </c>
      <c r="G25" s="78">
        <f t="shared" si="4"/>
        <v>6150</v>
      </c>
      <c r="H25" s="78">
        <f t="shared" si="4"/>
        <v>4376</v>
      </c>
      <c r="I25" s="78">
        <f t="shared" si="4"/>
        <v>3641</v>
      </c>
      <c r="J25" s="78">
        <f t="shared" si="4"/>
        <v>69</v>
      </c>
      <c r="K25" s="78">
        <f t="shared" si="4"/>
        <v>72</v>
      </c>
      <c r="L25" s="78">
        <f t="shared" si="4"/>
        <v>75</v>
      </c>
      <c r="M25" s="78">
        <f t="shared" si="4"/>
        <v>0</v>
      </c>
      <c r="N25" s="79">
        <f t="shared" si="4"/>
        <v>0</v>
      </c>
    </row>
    <row r="26" spans="1:14" ht="11.25">
      <c r="A26" s="80"/>
      <c r="B26" s="81" t="s">
        <v>20</v>
      </c>
      <c r="C26" s="82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4"/>
    </row>
    <row r="27" spans="1:14" ht="11.25">
      <c r="A27" s="44">
        <v>13</v>
      </c>
      <c r="B27" s="45" t="s">
        <v>21</v>
      </c>
      <c r="C27" s="46"/>
      <c r="D27" s="46"/>
      <c r="E27" s="65"/>
      <c r="F27" s="65"/>
      <c r="G27" s="65">
        <v>2000</v>
      </c>
      <c r="H27" s="65"/>
      <c r="I27" s="65"/>
      <c r="J27" s="65"/>
      <c r="K27" s="65"/>
      <c r="L27" s="65"/>
      <c r="M27" s="65"/>
      <c r="N27" s="66"/>
    </row>
    <row r="28" spans="1:14" ht="11.25">
      <c r="A28" s="44">
        <v>14</v>
      </c>
      <c r="B28" s="45" t="s">
        <v>22</v>
      </c>
      <c r="C28" s="46"/>
      <c r="D28" s="46"/>
      <c r="E28" s="65"/>
      <c r="F28" s="65">
        <v>1242</v>
      </c>
      <c r="G28" s="65">
        <v>3293</v>
      </c>
      <c r="H28" s="65">
        <v>4078</v>
      </c>
      <c r="I28" s="65"/>
      <c r="J28" s="65"/>
      <c r="K28" s="65"/>
      <c r="L28" s="65"/>
      <c r="M28" s="65"/>
      <c r="N28" s="66"/>
    </row>
    <row r="29" spans="1:14" ht="11.25">
      <c r="A29" s="44">
        <v>15</v>
      </c>
      <c r="B29" s="45" t="s">
        <v>23</v>
      </c>
      <c r="C29" s="46"/>
      <c r="D29" s="46"/>
      <c r="E29" s="65"/>
      <c r="F29" s="65"/>
      <c r="G29" s="65"/>
      <c r="H29" s="65"/>
      <c r="I29" s="65"/>
      <c r="J29" s="65"/>
      <c r="K29" s="65"/>
      <c r="L29" s="65"/>
      <c r="M29" s="65"/>
      <c r="N29" s="66"/>
    </row>
    <row r="30" spans="1:14" ht="11.25">
      <c r="A30" s="44">
        <v>16</v>
      </c>
      <c r="B30" s="45" t="s">
        <v>24</v>
      </c>
      <c r="C30" s="46"/>
      <c r="D30" s="46"/>
      <c r="E30" s="65">
        <v>1271</v>
      </c>
      <c r="F30" s="65">
        <v>3521</v>
      </c>
      <c r="G30" s="65">
        <v>857</v>
      </c>
      <c r="H30" s="65">
        <v>218</v>
      </c>
      <c r="I30" s="65">
        <v>218</v>
      </c>
      <c r="J30" s="65"/>
      <c r="K30" s="65"/>
      <c r="L30" s="65"/>
      <c r="M30" s="65"/>
      <c r="N30" s="66"/>
    </row>
    <row r="31" spans="1:14" ht="11.25">
      <c r="A31" s="44">
        <v>17</v>
      </c>
      <c r="B31" s="45" t="s">
        <v>25</v>
      </c>
      <c r="C31" s="46"/>
      <c r="D31" s="46"/>
      <c r="E31" s="65"/>
      <c r="F31" s="65"/>
      <c r="G31" s="65"/>
      <c r="H31" s="65"/>
      <c r="I31" s="65"/>
      <c r="J31" s="65"/>
      <c r="K31" s="65"/>
      <c r="L31" s="65"/>
      <c r="M31" s="65"/>
      <c r="N31" s="66"/>
    </row>
    <row r="32" spans="1:14" ht="12.75">
      <c r="A32" s="85">
        <v>18</v>
      </c>
      <c r="B32" s="45" t="s">
        <v>26</v>
      </c>
      <c r="C32" s="46"/>
      <c r="D32" s="46"/>
      <c r="E32" s="65"/>
      <c r="F32" s="65"/>
      <c r="G32" s="65" t="s">
        <v>27</v>
      </c>
      <c r="H32" s="65"/>
      <c r="I32" s="65"/>
      <c r="J32" s="65"/>
      <c r="K32" s="65"/>
      <c r="L32" s="65"/>
      <c r="M32" s="65"/>
      <c r="N32" s="66"/>
    </row>
    <row r="33" spans="1:14" ht="12.75">
      <c r="A33" s="85">
        <v>19</v>
      </c>
      <c r="B33" s="45" t="s">
        <v>28</v>
      </c>
      <c r="C33" s="46"/>
      <c r="D33" s="46"/>
      <c r="E33" s="65"/>
      <c r="F33" s="65"/>
      <c r="G33" s="65"/>
      <c r="H33" s="65">
        <v>80</v>
      </c>
      <c r="I33" s="65">
        <v>66</v>
      </c>
      <c r="J33" s="65">
        <v>69</v>
      </c>
      <c r="K33" s="65">
        <v>72</v>
      </c>
      <c r="L33" s="65">
        <v>75</v>
      </c>
      <c r="M33" s="65"/>
      <c r="N33" s="66"/>
    </row>
    <row r="34" spans="1:14" ht="12" thickBot="1">
      <c r="A34" s="86">
        <v>20</v>
      </c>
      <c r="B34" s="87" t="s">
        <v>29</v>
      </c>
      <c r="C34" s="88"/>
      <c r="D34" s="88"/>
      <c r="E34" s="89"/>
      <c r="F34" s="89"/>
      <c r="G34" s="89"/>
      <c r="H34" s="89"/>
      <c r="I34" s="89">
        <v>3357</v>
      </c>
      <c r="J34" s="89"/>
      <c r="K34" s="89"/>
      <c r="L34" s="89"/>
      <c r="M34" s="89"/>
      <c r="N34" s="90"/>
    </row>
    <row r="35" spans="1:14" ht="11.25">
      <c r="A35" s="29"/>
      <c r="B35" s="57"/>
      <c r="C35" s="57"/>
      <c r="D35" s="57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4" ht="12">
      <c r="A36" s="92" t="s">
        <v>30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1:14" ht="12" thickBot="1">
      <c r="A37" s="29"/>
      <c r="B37" s="57"/>
      <c r="C37" s="57"/>
      <c r="D37" s="57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1:14" ht="12" thickBot="1">
      <c r="A38" s="93">
        <v>1</v>
      </c>
      <c r="B38" s="94">
        <v>2</v>
      </c>
      <c r="C38" s="95"/>
      <c r="D38" s="96"/>
      <c r="E38" s="97">
        <v>3</v>
      </c>
      <c r="F38" s="97">
        <v>4</v>
      </c>
      <c r="G38" s="97">
        <v>5</v>
      </c>
      <c r="H38" s="97">
        <v>6</v>
      </c>
      <c r="I38" s="97">
        <v>7</v>
      </c>
      <c r="J38" s="97">
        <v>8</v>
      </c>
      <c r="K38" s="97">
        <v>9</v>
      </c>
      <c r="L38" s="97">
        <v>10</v>
      </c>
      <c r="M38" s="97">
        <v>11</v>
      </c>
      <c r="N38" s="98">
        <v>12</v>
      </c>
    </row>
    <row r="39" spans="1:14" ht="12.75">
      <c r="A39" s="99">
        <v>21</v>
      </c>
      <c r="B39" s="100" t="s">
        <v>65</v>
      </c>
      <c r="C39" s="101"/>
      <c r="D39" s="102"/>
      <c r="E39" s="103">
        <f aca="true" t="shared" si="5" ref="E39:N39">SUM(E41:E46)</f>
        <v>0</v>
      </c>
      <c r="F39" s="103">
        <f t="shared" si="5"/>
        <v>0</v>
      </c>
      <c r="G39" s="103">
        <f t="shared" si="5"/>
        <v>0</v>
      </c>
      <c r="H39" s="103">
        <f t="shared" si="5"/>
        <v>1600</v>
      </c>
      <c r="I39" s="103">
        <f t="shared" si="5"/>
        <v>3100</v>
      </c>
      <c r="J39" s="103">
        <f t="shared" si="5"/>
        <v>3131</v>
      </c>
      <c r="K39" s="103">
        <f t="shared" si="5"/>
        <v>2160</v>
      </c>
      <c r="L39" s="103">
        <f t="shared" si="5"/>
        <v>622</v>
      </c>
      <c r="M39" s="103">
        <f t="shared" si="5"/>
        <v>0</v>
      </c>
      <c r="N39" s="104">
        <f t="shared" si="5"/>
        <v>0</v>
      </c>
    </row>
    <row r="40" spans="1:14" ht="11.25">
      <c r="A40" s="80"/>
      <c r="B40" s="81" t="s">
        <v>20</v>
      </c>
      <c r="C40" s="82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4"/>
    </row>
    <row r="41" spans="1:14" ht="11.25">
      <c r="A41" s="44">
        <v>22</v>
      </c>
      <c r="B41" s="45" t="s">
        <v>31</v>
      </c>
      <c r="C41" s="46"/>
      <c r="D41" s="46"/>
      <c r="E41" s="105"/>
      <c r="F41" s="105"/>
      <c r="G41" s="65"/>
      <c r="H41" s="65">
        <v>600</v>
      </c>
      <c r="I41" s="65">
        <v>700</v>
      </c>
      <c r="J41" s="65">
        <v>700</v>
      </c>
      <c r="K41" s="65"/>
      <c r="L41" s="65"/>
      <c r="M41" s="65"/>
      <c r="N41" s="66"/>
    </row>
    <row r="42" spans="1:14" ht="11.25">
      <c r="A42" s="44">
        <v>23</v>
      </c>
      <c r="B42" s="45" t="s">
        <v>32</v>
      </c>
      <c r="C42" s="46"/>
      <c r="D42" s="46"/>
      <c r="E42" s="105"/>
      <c r="F42" s="105"/>
      <c r="G42" s="65"/>
      <c r="H42" s="65"/>
      <c r="I42" s="65"/>
      <c r="J42" s="65"/>
      <c r="K42" s="65"/>
      <c r="L42" s="65"/>
      <c r="M42" s="65"/>
      <c r="N42" s="66"/>
    </row>
    <row r="43" spans="1:14" ht="11.25">
      <c r="A43" s="44">
        <v>24</v>
      </c>
      <c r="B43" s="45" t="s">
        <v>33</v>
      </c>
      <c r="C43" s="46"/>
      <c r="D43" s="46"/>
      <c r="E43" s="105"/>
      <c r="F43" s="105"/>
      <c r="G43" s="65"/>
      <c r="H43" s="65">
        <v>1000</v>
      </c>
      <c r="I43" s="65">
        <v>2400</v>
      </c>
      <c r="J43" s="65">
        <v>2431</v>
      </c>
      <c r="K43" s="65">
        <v>2160</v>
      </c>
      <c r="L43" s="65">
        <v>622</v>
      </c>
      <c r="M43" s="65"/>
      <c r="N43" s="66"/>
    </row>
    <row r="44" spans="1:14" ht="11.25">
      <c r="A44" s="44">
        <v>25</v>
      </c>
      <c r="B44" s="45" t="s">
        <v>34</v>
      </c>
      <c r="C44" s="46"/>
      <c r="D44" s="46"/>
      <c r="E44" s="105"/>
      <c r="F44" s="105"/>
      <c r="G44" s="65"/>
      <c r="H44" s="65"/>
      <c r="I44" s="65"/>
      <c r="J44" s="65"/>
      <c r="K44" s="65"/>
      <c r="L44" s="65"/>
      <c r="M44" s="65"/>
      <c r="N44" s="66"/>
    </row>
    <row r="45" spans="1:14" ht="11.25">
      <c r="A45" s="44">
        <v>26</v>
      </c>
      <c r="B45" s="45" t="s">
        <v>35</v>
      </c>
      <c r="C45" s="46"/>
      <c r="D45" s="46"/>
      <c r="E45" s="105"/>
      <c r="F45" s="105"/>
      <c r="G45" s="65"/>
      <c r="H45" s="65"/>
      <c r="I45" s="65"/>
      <c r="J45" s="65"/>
      <c r="K45" s="65"/>
      <c r="L45" s="65"/>
      <c r="M45" s="65"/>
      <c r="N45" s="66"/>
    </row>
    <row r="46" spans="1:14" ht="11.25">
      <c r="A46" s="44">
        <v>27</v>
      </c>
      <c r="B46" s="45" t="s">
        <v>36</v>
      </c>
      <c r="C46" s="46"/>
      <c r="D46" s="46"/>
      <c r="E46" s="105"/>
      <c r="F46" s="105"/>
      <c r="G46" s="65"/>
      <c r="H46" s="65"/>
      <c r="I46" s="65" t="s">
        <v>37</v>
      </c>
      <c r="J46" s="65"/>
      <c r="K46" s="65"/>
      <c r="L46" s="65"/>
      <c r="M46" s="65"/>
      <c r="N46" s="66"/>
    </row>
    <row r="47" spans="1:14" ht="12.75">
      <c r="A47" s="32">
        <v>28</v>
      </c>
      <c r="B47" s="106" t="s">
        <v>66</v>
      </c>
      <c r="C47" s="107"/>
      <c r="D47" s="107"/>
      <c r="E47" s="108">
        <f aca="true" t="shared" si="6" ref="E47:N47">SUM(E48:E53)</f>
        <v>532</v>
      </c>
      <c r="F47" s="108">
        <f t="shared" si="6"/>
        <v>1641</v>
      </c>
      <c r="G47" s="67">
        <f t="shared" si="6"/>
        <v>10121</v>
      </c>
      <c r="H47" s="67">
        <f t="shared" si="6"/>
        <v>9113</v>
      </c>
      <c r="I47" s="67">
        <f t="shared" si="6"/>
        <v>5993</v>
      </c>
      <c r="J47" s="67">
        <f t="shared" si="6"/>
        <v>2852</v>
      </c>
      <c r="K47" s="67">
        <f t="shared" si="6"/>
        <v>682</v>
      </c>
      <c r="L47" s="67">
        <f t="shared" si="6"/>
        <v>50</v>
      </c>
      <c r="M47" s="67">
        <f t="shared" si="6"/>
        <v>0</v>
      </c>
      <c r="N47" s="68">
        <f t="shared" si="6"/>
        <v>0</v>
      </c>
    </row>
    <row r="48" spans="1:14" ht="11.25">
      <c r="A48" s="27">
        <v>29</v>
      </c>
      <c r="B48" s="56" t="s">
        <v>38</v>
      </c>
      <c r="C48" s="57"/>
      <c r="D48" s="57"/>
      <c r="E48" s="109"/>
      <c r="F48" s="109"/>
      <c r="G48" s="63"/>
      <c r="H48" s="63"/>
      <c r="I48" s="63"/>
      <c r="J48" s="63"/>
      <c r="K48" s="63"/>
      <c r="L48" s="63"/>
      <c r="M48" s="63"/>
      <c r="N48" s="64"/>
    </row>
    <row r="49" spans="1:14" ht="11.25">
      <c r="A49" s="44"/>
      <c r="B49" s="45" t="s">
        <v>39</v>
      </c>
      <c r="C49" s="46"/>
      <c r="D49" s="46"/>
      <c r="E49" s="105"/>
      <c r="F49" s="105"/>
      <c r="G49" s="65"/>
      <c r="H49" s="65"/>
      <c r="I49" s="65"/>
      <c r="J49" s="65"/>
      <c r="K49" s="65"/>
      <c r="L49" s="65"/>
      <c r="M49" s="65"/>
      <c r="N49" s="66"/>
    </row>
    <row r="50" spans="1:14" ht="11.25">
      <c r="A50" s="44">
        <v>30</v>
      </c>
      <c r="B50" s="45" t="s">
        <v>40</v>
      </c>
      <c r="C50" s="46"/>
      <c r="D50" s="46"/>
      <c r="E50" s="105"/>
      <c r="F50" s="105"/>
      <c r="G50" s="65">
        <v>2000</v>
      </c>
      <c r="H50" s="65">
        <v>1400</v>
      </c>
      <c r="I50" s="65">
        <v>700</v>
      </c>
      <c r="J50" s="65"/>
      <c r="K50" s="65"/>
      <c r="L50" s="65"/>
      <c r="M50" s="65"/>
      <c r="N50" s="66"/>
    </row>
    <row r="51" spans="1:14" ht="11.25">
      <c r="A51" s="44">
        <v>31</v>
      </c>
      <c r="B51" s="45" t="s">
        <v>41</v>
      </c>
      <c r="C51" s="46"/>
      <c r="D51" s="46"/>
      <c r="E51" s="105"/>
      <c r="F51" s="105">
        <v>1242</v>
      </c>
      <c r="G51" s="65">
        <v>4535</v>
      </c>
      <c r="H51" s="65">
        <v>7613</v>
      </c>
      <c r="I51" s="65">
        <v>5213</v>
      </c>
      <c r="J51" s="65">
        <v>2782</v>
      </c>
      <c r="K51" s="65">
        <v>622</v>
      </c>
      <c r="L51" s="65"/>
      <c r="M51" s="65"/>
      <c r="N51" s="66"/>
    </row>
    <row r="52" spans="1:14" ht="11.25">
      <c r="A52" s="44">
        <v>32</v>
      </c>
      <c r="B52" s="45" t="s">
        <v>67</v>
      </c>
      <c r="C52" s="46"/>
      <c r="D52" s="46"/>
      <c r="E52" s="105"/>
      <c r="F52" s="105"/>
      <c r="G52" s="65"/>
      <c r="H52" s="65"/>
      <c r="I52" s="65"/>
      <c r="J52" s="65"/>
      <c r="K52" s="65"/>
      <c r="L52" s="65"/>
      <c r="M52" s="65"/>
      <c r="N52" s="66"/>
    </row>
    <row r="53" spans="1:14" ht="11.25">
      <c r="A53" s="44">
        <v>33</v>
      </c>
      <c r="B53" s="45" t="s">
        <v>42</v>
      </c>
      <c r="C53" s="46"/>
      <c r="D53" s="46"/>
      <c r="E53" s="105">
        <f aca="true" t="shared" si="7" ref="E53:N53">SUM(E54:E61)</f>
        <v>532</v>
      </c>
      <c r="F53" s="105">
        <f t="shared" si="7"/>
        <v>399</v>
      </c>
      <c r="G53" s="65">
        <f t="shared" si="7"/>
        <v>3586</v>
      </c>
      <c r="H53" s="65">
        <f t="shared" si="7"/>
        <v>100</v>
      </c>
      <c r="I53" s="65">
        <f t="shared" si="7"/>
        <v>80</v>
      </c>
      <c r="J53" s="65">
        <f t="shared" si="7"/>
        <v>70</v>
      </c>
      <c r="K53" s="65">
        <f t="shared" si="7"/>
        <v>60</v>
      </c>
      <c r="L53" s="65">
        <f t="shared" si="7"/>
        <v>50</v>
      </c>
      <c r="M53" s="65">
        <f t="shared" si="7"/>
        <v>0</v>
      </c>
      <c r="N53" s="66">
        <f t="shared" si="7"/>
        <v>0</v>
      </c>
    </row>
    <row r="54" spans="1:14" ht="11.25">
      <c r="A54" s="44">
        <v>34</v>
      </c>
      <c r="B54" s="45" t="s">
        <v>43</v>
      </c>
      <c r="C54" s="46"/>
      <c r="D54" s="46"/>
      <c r="E54" s="105">
        <v>532</v>
      </c>
      <c r="F54" s="105">
        <v>399</v>
      </c>
      <c r="G54" s="65">
        <v>2285</v>
      </c>
      <c r="H54" s="65">
        <v>60</v>
      </c>
      <c r="I54" s="65">
        <v>10</v>
      </c>
      <c r="J54" s="65">
        <v>9</v>
      </c>
      <c r="K54" s="65">
        <v>8</v>
      </c>
      <c r="L54" s="65">
        <v>10</v>
      </c>
      <c r="M54" s="65"/>
      <c r="N54" s="66"/>
    </row>
    <row r="55" spans="1:14" ht="11.25">
      <c r="A55" s="27">
        <v>35</v>
      </c>
      <c r="B55" s="56" t="s">
        <v>44</v>
      </c>
      <c r="C55" s="57"/>
      <c r="D55" s="57"/>
      <c r="E55" s="109"/>
      <c r="F55" s="109"/>
      <c r="G55" s="63"/>
      <c r="H55" s="63"/>
      <c r="I55" s="63"/>
      <c r="J55" s="63"/>
      <c r="K55" s="63"/>
      <c r="L55" s="63"/>
      <c r="M55" s="63"/>
      <c r="N55" s="64"/>
    </row>
    <row r="56" spans="1:14" ht="11.25">
      <c r="A56" s="44"/>
      <c r="B56" s="45" t="s">
        <v>45</v>
      </c>
      <c r="C56" s="46"/>
      <c r="D56" s="46"/>
      <c r="E56" s="105"/>
      <c r="F56" s="105"/>
      <c r="G56" s="65"/>
      <c r="H56" s="65"/>
      <c r="I56" s="65"/>
      <c r="J56" s="65"/>
      <c r="K56" s="65"/>
      <c r="L56" s="65"/>
      <c r="M56" s="65"/>
      <c r="N56" s="66"/>
    </row>
    <row r="57" spans="1:14" ht="11.25">
      <c r="A57" s="27">
        <v>36</v>
      </c>
      <c r="B57" s="56" t="s">
        <v>46</v>
      </c>
      <c r="C57" s="57"/>
      <c r="D57" s="57"/>
      <c r="E57" s="109"/>
      <c r="F57" s="109"/>
      <c r="G57" s="63"/>
      <c r="H57" s="63"/>
      <c r="I57" s="63"/>
      <c r="J57" s="63"/>
      <c r="K57" s="63"/>
      <c r="L57" s="63"/>
      <c r="M57" s="63"/>
      <c r="N57" s="64"/>
    </row>
    <row r="58" spans="1:14" ht="11.25">
      <c r="A58" s="44"/>
      <c r="B58" s="45" t="s">
        <v>47</v>
      </c>
      <c r="C58" s="46"/>
      <c r="D58" s="46"/>
      <c r="E58" s="105"/>
      <c r="F58" s="105"/>
      <c r="G58" s="65"/>
      <c r="H58" s="65"/>
      <c r="I58" s="65"/>
      <c r="J58" s="65"/>
      <c r="K58" s="65"/>
      <c r="L58" s="65"/>
      <c r="M58" s="65"/>
      <c r="N58" s="66"/>
    </row>
    <row r="59" spans="1:14" ht="11.25">
      <c r="A59" s="44">
        <v>37</v>
      </c>
      <c r="B59" s="45" t="s">
        <v>48</v>
      </c>
      <c r="C59" s="46"/>
      <c r="D59" s="46"/>
      <c r="E59" s="105"/>
      <c r="F59" s="105"/>
      <c r="G59" s="65"/>
      <c r="H59" s="65"/>
      <c r="I59" s="65"/>
      <c r="J59" s="65"/>
      <c r="K59" s="65"/>
      <c r="L59" s="65"/>
      <c r="M59" s="65"/>
      <c r="N59" s="66"/>
    </row>
    <row r="60" spans="1:14" ht="11.25">
      <c r="A60" s="27">
        <v>38</v>
      </c>
      <c r="B60" s="56" t="s">
        <v>49</v>
      </c>
      <c r="C60" s="57"/>
      <c r="D60" s="57"/>
      <c r="E60" s="109"/>
      <c r="F60" s="109"/>
      <c r="G60" s="63"/>
      <c r="H60" s="63"/>
      <c r="I60" s="63"/>
      <c r="J60" s="63"/>
      <c r="K60" s="63"/>
      <c r="L60" s="63"/>
      <c r="M60" s="63"/>
      <c r="N60" s="64"/>
    </row>
    <row r="61" spans="1:14" ht="11.25">
      <c r="A61" s="44"/>
      <c r="B61" s="45" t="s">
        <v>50</v>
      </c>
      <c r="C61" s="46"/>
      <c r="D61" s="46"/>
      <c r="E61" s="105"/>
      <c r="F61" s="105"/>
      <c r="G61" s="110">
        <v>1301</v>
      </c>
      <c r="H61" s="65">
        <v>40</v>
      </c>
      <c r="I61" s="65">
        <v>70</v>
      </c>
      <c r="J61" s="65">
        <v>61</v>
      </c>
      <c r="K61" s="65">
        <v>52</v>
      </c>
      <c r="L61" s="65">
        <v>40</v>
      </c>
      <c r="M61" s="65"/>
      <c r="N61" s="66"/>
    </row>
    <row r="62" spans="1:14" ht="12.75">
      <c r="A62" s="111">
        <v>39</v>
      </c>
      <c r="B62" s="112" t="s">
        <v>51</v>
      </c>
      <c r="C62" s="113"/>
      <c r="D62" s="113"/>
      <c r="E62" s="114">
        <f aca="true" t="shared" si="8" ref="E62:N62">SUM(E47/E12)</f>
        <v>0.009509169556357916</v>
      </c>
      <c r="F62" s="114">
        <f t="shared" si="8"/>
        <v>0.02839739041652967</v>
      </c>
      <c r="G62" s="114">
        <f t="shared" si="8"/>
        <v>0.1771821714925948</v>
      </c>
      <c r="H62" s="114">
        <f t="shared" si="8"/>
        <v>0.12282002210302165</v>
      </c>
      <c r="I62" s="114">
        <f t="shared" si="8"/>
        <v>0.07464843117471943</v>
      </c>
      <c r="J62" s="114">
        <f t="shared" si="8"/>
        <v>0.026539860972818047</v>
      </c>
      <c r="K62" s="114">
        <f t="shared" si="8"/>
        <v>0.006827236871083348</v>
      </c>
      <c r="L62" s="114">
        <f t="shared" si="8"/>
        <v>0.000516161000939413</v>
      </c>
      <c r="M62" s="114" t="e">
        <f t="shared" si="8"/>
        <v>#DIV/0!</v>
      </c>
      <c r="N62" s="115" t="e">
        <f t="shared" si="8"/>
        <v>#DIV/0!</v>
      </c>
    </row>
    <row r="63" spans="1:14" ht="12.75">
      <c r="A63" s="74">
        <v>40</v>
      </c>
      <c r="B63" s="75" t="s">
        <v>68</v>
      </c>
      <c r="C63" s="76"/>
      <c r="D63" s="76"/>
      <c r="E63" s="116">
        <f aca="true" t="shared" si="9" ref="E63:N63">SUM(E67:E72)</f>
        <v>0</v>
      </c>
      <c r="F63" s="117">
        <f t="shared" si="9"/>
        <v>0</v>
      </c>
      <c r="G63" s="78">
        <f t="shared" si="9"/>
        <v>138</v>
      </c>
      <c r="H63" s="78">
        <f t="shared" si="9"/>
        <v>2508</v>
      </c>
      <c r="I63" s="78">
        <f t="shared" si="9"/>
        <v>5857</v>
      </c>
      <c r="J63" s="78">
        <f t="shared" si="9"/>
        <v>4030</v>
      </c>
      <c r="K63" s="78">
        <f t="shared" si="9"/>
        <v>2340</v>
      </c>
      <c r="L63" s="78">
        <f t="shared" si="9"/>
        <v>650</v>
      </c>
      <c r="M63" s="78">
        <f t="shared" si="9"/>
        <v>0</v>
      </c>
      <c r="N63" s="79">
        <f t="shared" si="9"/>
        <v>0</v>
      </c>
    </row>
    <row r="64" spans="1:14" ht="12.75">
      <c r="A64" s="32"/>
      <c r="B64" s="106" t="s">
        <v>52</v>
      </c>
      <c r="C64" s="107"/>
      <c r="D64" s="107"/>
      <c r="E64" s="108"/>
      <c r="F64" s="108"/>
      <c r="G64" s="67"/>
      <c r="H64" s="67"/>
      <c r="I64" s="67"/>
      <c r="J64" s="67"/>
      <c r="K64" s="67"/>
      <c r="L64" s="67"/>
      <c r="M64" s="67"/>
      <c r="N64" s="68"/>
    </row>
    <row r="65" spans="1:14" ht="11.25">
      <c r="A65" s="27"/>
      <c r="B65" s="56" t="s">
        <v>53</v>
      </c>
      <c r="C65" s="57"/>
      <c r="D65" s="57"/>
      <c r="E65" s="109"/>
      <c r="F65" s="109"/>
      <c r="G65" s="63"/>
      <c r="H65" s="63"/>
      <c r="I65" s="63"/>
      <c r="J65" s="63"/>
      <c r="K65" s="63"/>
      <c r="L65" s="63"/>
      <c r="M65" s="63"/>
      <c r="N65" s="64"/>
    </row>
    <row r="66" spans="1:14" ht="11.25">
      <c r="A66" s="44"/>
      <c r="B66" s="45" t="s">
        <v>54</v>
      </c>
      <c r="C66" s="46"/>
      <c r="D66" s="46"/>
      <c r="E66" s="105"/>
      <c r="F66" s="105"/>
      <c r="G66" s="65"/>
      <c r="H66" s="65"/>
      <c r="I66" s="65"/>
      <c r="J66" s="65"/>
      <c r="K66" s="65"/>
      <c r="L66" s="65"/>
      <c r="M66" s="65"/>
      <c r="N66" s="66"/>
    </row>
    <row r="67" spans="1:14" ht="11.25">
      <c r="A67" s="44">
        <v>41</v>
      </c>
      <c r="B67" s="45" t="s">
        <v>55</v>
      </c>
      <c r="C67" s="46"/>
      <c r="D67" s="46"/>
      <c r="E67" s="105"/>
      <c r="F67" s="105"/>
      <c r="G67" s="65"/>
      <c r="H67" s="65">
        <v>969</v>
      </c>
      <c r="I67" s="65">
        <v>865</v>
      </c>
      <c r="J67" s="65">
        <v>738</v>
      </c>
      <c r="K67" s="65"/>
      <c r="L67" s="65"/>
      <c r="M67" s="65"/>
      <c r="N67" s="66"/>
    </row>
    <row r="68" spans="1:14" ht="11.25">
      <c r="A68" s="44">
        <v>42</v>
      </c>
      <c r="B68" s="45" t="s">
        <v>56</v>
      </c>
      <c r="C68" s="46"/>
      <c r="D68" s="46"/>
      <c r="E68" s="105"/>
      <c r="F68" s="105"/>
      <c r="G68" s="65">
        <v>138</v>
      </c>
      <c r="H68" s="65">
        <v>1539</v>
      </c>
      <c r="I68" s="65">
        <v>2930</v>
      </c>
      <c r="J68" s="65">
        <v>2792</v>
      </c>
      <c r="K68" s="65">
        <v>2340</v>
      </c>
      <c r="L68" s="65">
        <v>650</v>
      </c>
      <c r="M68" s="65"/>
      <c r="N68" s="66"/>
    </row>
    <row r="69" spans="1:14" ht="11.25">
      <c r="A69" s="27">
        <v>43</v>
      </c>
      <c r="B69" s="56" t="s">
        <v>57</v>
      </c>
      <c r="C69" s="57"/>
      <c r="D69" s="57"/>
      <c r="E69" s="109"/>
      <c r="F69" s="109"/>
      <c r="G69" s="63"/>
      <c r="H69" s="63"/>
      <c r="I69" s="63"/>
      <c r="J69" s="63"/>
      <c r="K69" s="63"/>
      <c r="L69" s="63"/>
      <c r="M69" s="63"/>
      <c r="N69" s="64"/>
    </row>
    <row r="70" spans="1:14" ht="11.25">
      <c r="A70" s="44"/>
      <c r="B70" s="45" t="s">
        <v>58</v>
      </c>
      <c r="C70" s="46"/>
      <c r="D70" s="46"/>
      <c r="E70" s="105"/>
      <c r="F70" s="105"/>
      <c r="G70" s="65"/>
      <c r="H70" s="65"/>
      <c r="I70" s="65">
        <v>2062</v>
      </c>
      <c r="J70" s="65">
        <v>500</v>
      </c>
      <c r="K70" s="65"/>
      <c r="L70" s="65"/>
      <c r="M70" s="65"/>
      <c r="N70" s="66"/>
    </row>
    <row r="71" spans="1:14" ht="11.25">
      <c r="A71" s="27">
        <v>44</v>
      </c>
      <c r="B71" s="56" t="s">
        <v>59</v>
      </c>
      <c r="C71" s="57"/>
      <c r="D71" s="57"/>
      <c r="E71" s="109"/>
      <c r="F71" s="109"/>
      <c r="G71" s="63"/>
      <c r="H71" s="63"/>
      <c r="I71" s="63"/>
      <c r="J71" s="63"/>
      <c r="K71" s="63"/>
      <c r="L71" s="63"/>
      <c r="M71" s="63"/>
      <c r="N71" s="64"/>
    </row>
    <row r="72" spans="1:14" ht="11.25">
      <c r="A72" s="44"/>
      <c r="B72" s="45" t="s">
        <v>60</v>
      </c>
      <c r="C72" s="46"/>
      <c r="D72" s="46"/>
      <c r="E72" s="105"/>
      <c r="F72" s="105"/>
      <c r="G72" s="65"/>
      <c r="H72" s="65"/>
      <c r="I72" s="65"/>
      <c r="J72" s="65"/>
      <c r="K72" s="65"/>
      <c r="L72" s="65"/>
      <c r="M72" s="65"/>
      <c r="N72" s="66"/>
    </row>
    <row r="73" spans="1:14" ht="12.75">
      <c r="A73" s="74">
        <v>45</v>
      </c>
      <c r="B73" s="75" t="s">
        <v>61</v>
      </c>
      <c r="C73" s="76"/>
      <c r="D73" s="76"/>
      <c r="E73" s="118"/>
      <c r="F73" s="118"/>
      <c r="G73" s="118"/>
      <c r="H73" s="118"/>
      <c r="I73" s="118"/>
      <c r="J73" s="118"/>
      <c r="K73" s="118"/>
      <c r="L73" s="118"/>
      <c r="M73" s="118"/>
      <c r="N73" s="119"/>
    </row>
    <row r="74" spans="1:14" ht="13.5" thickBot="1">
      <c r="A74" s="120"/>
      <c r="B74" s="121" t="s">
        <v>62</v>
      </c>
      <c r="C74" s="122"/>
      <c r="D74" s="123"/>
      <c r="E74" s="124">
        <f aca="true" t="shared" si="10" ref="E74:N74">SUM(E63/E12)</f>
        <v>0</v>
      </c>
      <c r="F74" s="124">
        <f t="shared" si="10"/>
        <v>0</v>
      </c>
      <c r="G74" s="124">
        <f t="shared" si="10"/>
        <v>0.0024158817968558525</v>
      </c>
      <c r="H74" s="124">
        <f t="shared" si="10"/>
        <v>0.03380145017385913</v>
      </c>
      <c r="I74" s="124">
        <f t="shared" si="10"/>
        <v>0.07295442372606903</v>
      </c>
      <c r="J74" s="124">
        <f t="shared" si="10"/>
        <v>0.037501977461590716</v>
      </c>
      <c r="K74" s="124">
        <f t="shared" si="10"/>
        <v>0.023424830320139346</v>
      </c>
      <c r="L74" s="124">
        <f t="shared" si="10"/>
        <v>0.0067100930122123694</v>
      </c>
      <c r="M74" s="124" t="e">
        <f t="shared" si="10"/>
        <v>#DIV/0!</v>
      </c>
      <c r="N74" s="125" t="e">
        <f t="shared" si="10"/>
        <v>#DIV/0!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Nieznany użytkownik </dc:creator>
  <cp:keywords/>
  <dc:description/>
  <cp:lastModifiedBy>Nieznany użytkownik </cp:lastModifiedBy>
  <dcterms:created xsi:type="dcterms:W3CDTF">2002-01-10T13:49:18Z</dcterms:created>
  <dcterms:modified xsi:type="dcterms:W3CDTF">2002-01-10T14:12:23Z</dcterms:modified>
  <cp:category/>
  <cp:version/>
  <cp:contentType/>
  <cp:contentStatus/>
</cp:coreProperties>
</file>