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tabRatio="826" activeTab="0"/>
  </bookViews>
  <sheets>
    <sheet name=" GFOśiGW" sheetId="1" r:id="rId1"/>
  </sheets>
  <definedNames>
    <definedName name="_xlnm.Print_Area" localSheetId="0">' GFOśiGW'!$A$1:$E$104</definedName>
  </definedNames>
  <calcPr fullCalcOnLoad="1" fullPrecision="0"/>
</workbook>
</file>

<file path=xl/sharedStrings.xml><?xml version="1.0" encoding="utf-8"?>
<sst xmlns="http://schemas.openxmlformats.org/spreadsheetml/2006/main" count="238" uniqueCount="169">
  <si>
    <t>6260</t>
  </si>
  <si>
    <t>0920</t>
  </si>
  <si>
    <t>0690</t>
  </si>
  <si>
    <t>24.</t>
  </si>
  <si>
    <t>25.</t>
  </si>
  <si>
    <t>Wyszczególnienie</t>
  </si>
  <si>
    <t>Zakup pomocy naukowych, dydaktycznych i książek</t>
  </si>
  <si>
    <t>Dostarczanie wody</t>
  </si>
  <si>
    <t>Gospodarka odpadami</t>
  </si>
  <si>
    <t>6110</t>
  </si>
  <si>
    <t>4300</t>
  </si>
  <si>
    <t>Usuwanie nielegalnych składowisk odpadów</t>
  </si>
  <si>
    <t>4210</t>
  </si>
  <si>
    <t>4170</t>
  </si>
  <si>
    <t>4270</t>
  </si>
  <si>
    <t>Ochrona bezdomnych zwierząt oraz edukacja w zakresie ochrony zwierząt - dotacja na realizację zadania</t>
  </si>
  <si>
    <t>2450</t>
  </si>
  <si>
    <t>4240</t>
  </si>
  <si>
    <t>Konserwacja urządzeń melioracyjnych</t>
  </si>
  <si>
    <t>Różne rozliczenia finansowe</t>
  </si>
  <si>
    <t>2960</t>
  </si>
  <si>
    <t>Gospodarka ściekowa i ochrona wód</t>
  </si>
  <si>
    <t>w zł</t>
  </si>
  <si>
    <t>x</t>
  </si>
  <si>
    <t>Lp.</t>
  </si>
  <si>
    <t>Odkomarzanie terenów zielonych Gminy Police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</si>
  <si>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</si>
  <si>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</si>
  <si>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</si>
  <si>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</si>
  <si>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</si>
  <si>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</si>
  <si>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</si>
  <si>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</si>
  <si>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</si>
  <si>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</si>
  <si>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</si>
  <si>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</si>
  <si>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</si>
  <si>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</si>
  <si>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Edukacja ekologiczna</t>
  </si>
  <si>
    <t>Ochrona powietrza atmosferycznego i klimatu</t>
  </si>
  <si>
    <t>Opieka nad zwierzętami</t>
  </si>
  <si>
    <t>Usługi związane z edukacją ekologiczną</t>
  </si>
  <si>
    <t>Melioracje</t>
  </si>
  <si>
    <t>Wpływy z różnych opłat (za pobór wód)</t>
  </si>
  <si>
    <t>Odsetki od środków na rachunkach bankowych</t>
  </si>
  <si>
    <t>Wpływy z różnych opłat (za zrzut ścieków)</t>
  </si>
  <si>
    <t>Wpływy z różnych opłat (za składowanie odpadów)</t>
  </si>
  <si>
    <t>Wpływy z różnych opłat (za emisję)</t>
  </si>
  <si>
    <t>Wpływy z różnych opłat (pozostałe wpływy)</t>
  </si>
  <si>
    <t>Dział 900                             Rozdział 90011</t>
  </si>
  <si>
    <t>Paragrafy</t>
  </si>
  <si>
    <t>I.</t>
  </si>
  <si>
    <t>STAN FUNDUSZU NA POCZĄTEK ROKU</t>
  </si>
  <si>
    <t>II.</t>
  </si>
  <si>
    <t xml:space="preserve">PRZYCHODY </t>
  </si>
  <si>
    <t>III.</t>
  </si>
  <si>
    <t xml:space="preserve"> WYDATKI </t>
  </si>
  <si>
    <t>Partycypacja i obsługa budowy przyłączy kanalizacyjnych</t>
  </si>
  <si>
    <t>27.</t>
  </si>
  <si>
    <t>30.</t>
  </si>
  <si>
    <t>31.</t>
  </si>
  <si>
    <t>33.</t>
  </si>
  <si>
    <t>34.</t>
  </si>
  <si>
    <t>39.</t>
  </si>
  <si>
    <t>Zakupy nagród i materiałów na przedsięwzięcia edukacyjne</t>
  </si>
  <si>
    <t>43.</t>
  </si>
  <si>
    <t>15.</t>
  </si>
  <si>
    <t>16.</t>
  </si>
  <si>
    <t>18.</t>
  </si>
  <si>
    <t>19.</t>
  </si>
  <si>
    <t>20.</t>
  </si>
  <si>
    <t>21.</t>
  </si>
  <si>
    <t>22.</t>
  </si>
  <si>
    <t>23.</t>
  </si>
  <si>
    <t>17.</t>
  </si>
  <si>
    <t>Akcja sprzątanie z okazji "Dnia Ziemi"</t>
  </si>
  <si>
    <t>44.</t>
  </si>
  <si>
    <t>45.</t>
  </si>
  <si>
    <t>4430</t>
  </si>
  <si>
    <t>Inne zadania</t>
  </si>
  <si>
    <t>46.</t>
  </si>
  <si>
    <t>2440</t>
  </si>
  <si>
    <t>47.</t>
  </si>
  <si>
    <t>Plan przychodów i wydatków Gminnego Funduszu Ochrony Środowiska i Gospodarki Wodnej 
na 2008 r.</t>
  </si>
  <si>
    <t>Utrzymanie samochodu do kontroli środowiska</t>
  </si>
  <si>
    <t>Ograniczanie populacji bezpańskich kotów na terenie Gminy Police</t>
  </si>
  <si>
    <t>48.</t>
  </si>
  <si>
    <t>51.</t>
  </si>
  <si>
    <t>52.</t>
  </si>
  <si>
    <t>53.</t>
  </si>
  <si>
    <t>54.</t>
  </si>
  <si>
    <t>55.</t>
  </si>
  <si>
    <t>56.</t>
  </si>
  <si>
    <t>57.</t>
  </si>
  <si>
    <t>59.</t>
  </si>
  <si>
    <t>37.</t>
  </si>
  <si>
    <t xml:space="preserve">Utrzymanie zieleni </t>
  </si>
  <si>
    <t>Plan na 2009 r.</t>
  </si>
  <si>
    <t>Środki finansowe pozostałe z 2008 r.</t>
  </si>
  <si>
    <t xml:space="preserve">                     na 2009 r.</t>
  </si>
  <si>
    <t>Odprowadzenie nadwyżki z tytułu art. 404 ustawy z dnia 27 kwietnia 2001 r. Prawo ochrony środowiska (Dz.U. z 2008 r. Nr 25, poz. 150) do WFOŚiGW woj. zachodniopomorskiego za rok 2008</t>
  </si>
  <si>
    <t>Partycypacja w budowie sieci wodociągowej do dz. nr 669/5 w Trzebieży</t>
  </si>
  <si>
    <t>Partycypacja w budowie sieci wodociągowej do dz. nr 25/13 w Policach</t>
  </si>
  <si>
    <t>Partycypacja w budowie sieci wodociągowej do dz. nr 613/3 w Tanowie</t>
  </si>
  <si>
    <t>Partycypacja w budowie sieci wodociągowej do dz. nr 262/9 w Policach</t>
  </si>
  <si>
    <t>Partycypacja w budowie sieci wodociągowej do dz. nr 104/5 w Uniemyślu</t>
  </si>
  <si>
    <t>Partycypacja w budowie sieci wodociągowej do dz. nr 133/5 w Trzebieży</t>
  </si>
  <si>
    <t>Partycypacja w budowie sieci wodociągowej do dz. nr 131/36 w Pilchowie</t>
  </si>
  <si>
    <t>Partycypacja w budowie sieci wodociągowej do dz. nr 673 w Policach</t>
  </si>
  <si>
    <t>Partycypacja w budowie sieci wodociągowej do dz. nr 862/2 i 862/3 w Przęsocinie</t>
  </si>
  <si>
    <t>Partycypacja w budowie sieci kanalizacji deszczowej do dz. nr 3275 w Policach</t>
  </si>
  <si>
    <t>Partycypacja w budowie sieci kanalizacji sanitarnej do dz. nr 673 w Policach</t>
  </si>
  <si>
    <t>Partycypacja w budowie sieci kanalizacji sanitarnej do dz. nr 131/36 w Pilchowie</t>
  </si>
  <si>
    <t>Partycypacja w budowie sieci kanalizacji sanitarnej do dz. nr 131/71 i 131/75 w Pilchowie</t>
  </si>
  <si>
    <t>Bieżąca konserwacja i utrzymanie Parku „Staromiejskiego” w Policach - dotacja do budżetu</t>
  </si>
  <si>
    <t>Wyłapywanie bezdomnych zwierząt na terenie Gminy Police (w tym dzikich) - dotacja do budżetu</t>
  </si>
  <si>
    <t>49.</t>
  </si>
  <si>
    <t>50.</t>
  </si>
  <si>
    <t>Akcja "Sprzątanie świata - Polska 2009"</t>
  </si>
  <si>
    <t>58.</t>
  </si>
  <si>
    <t>4260</t>
  </si>
  <si>
    <t xml:space="preserve">Partycypacja w budowie sieci wodociągowej do dz. nr 317/1 w Przęsocinie </t>
  </si>
  <si>
    <t>Partycypacja w budowie sieci kanalizacji sanitarnej do dz. nr 669/5 w Trzebieży</t>
  </si>
  <si>
    <t>Partycypacja w budowie sieci kanalizacji sanitarnej do dz. nr 3275 w Policach</t>
  </si>
  <si>
    <t>Partycypacja w budowie sieci kanalizacji sanitarnej do dz. nr 25/13 w Policach</t>
  </si>
  <si>
    <t>Partycypacja w budowie sieci kanalizacji sanitarnej do dz. nr 104/5 w Uniemyślu</t>
  </si>
  <si>
    <t>Partycypacja w budowie sieci kanalizacji sanitarnej do dz. nr 525/3, 525/4, 526/5, 526/6, 526/7, 256/8, 526/9 w Trzebieży</t>
  </si>
  <si>
    <t>61.</t>
  </si>
  <si>
    <t>Korekta koron drzew wzdłuż pasów drogowych</t>
  </si>
  <si>
    <t>32.</t>
  </si>
  <si>
    <t>40.</t>
  </si>
  <si>
    <t>41.</t>
  </si>
  <si>
    <t>42.</t>
  </si>
  <si>
    <t>60.</t>
  </si>
  <si>
    <t>Usypianie bezdomnych zwierząt, które uległy wypadkom oraz ślepych miotów - dotacja do budżetu</t>
  </si>
  <si>
    <t>Partycypacja w budowie sieci wodociągowej do dz. nr 315 w Przęsocinie</t>
  </si>
  <si>
    <t>Usuwanie szkód powstałych w wyniku nieprzewidzianych zjawisk atmosferycznych</t>
  </si>
  <si>
    <t>Utrzymanie samochodu do wykonywania zadań związanych z utrzymaniem zieleni przydrożnej</t>
  </si>
  <si>
    <t>Utrzymanie zieleni w mieście i gminie Police - dotacja do budżetu</t>
  </si>
  <si>
    <t xml:space="preserve">Wyjazd do Dobrzycy - Hortulus - ogrody tematyczne </t>
  </si>
  <si>
    <t xml:space="preserve">Wyjazd do Wolińskiego Parku Narodowego - Przedszkole Publiczne Nr 6 </t>
  </si>
  <si>
    <t xml:space="preserve">Zielona Szkoła w Szczytnej - Szkoła Podstawowa Nr 8 </t>
  </si>
  <si>
    <t xml:space="preserve">Zakup materiałów i pomocy dydaktycznych dla Biblioteki im. Marii Skłodowskiej - Curie </t>
  </si>
  <si>
    <t xml:space="preserve">Zakup pomocy dydaktycznych - Szkoła Podstawowa Nr 1 </t>
  </si>
  <si>
    <t xml:space="preserve">Zakup nagród - Konkurs "Police - Zielona Gmina" - Szkoła Podstawowa Nr 1 </t>
  </si>
  <si>
    <t>Wymiana stolarki okiennej w lokalach komunalnych</t>
  </si>
  <si>
    <t>28.</t>
  </si>
  <si>
    <t>29.</t>
  </si>
  <si>
    <t>35.</t>
  </si>
  <si>
    <t>38.</t>
  </si>
  <si>
    <t>Wycinka drzew i krzewów, pielęgnacja zieleni w pasach drogowych dróg powiatowych miejskich - dotacja do budżetu</t>
  </si>
  <si>
    <t>Wycinka drzew i krzewów, pielęgnacja zieleni w pasach drogowych dróg gminnych (publicznych) - dotacja do budżetu</t>
  </si>
  <si>
    <t xml:space="preserve">Partycypacja w budowie sieci wodociągowej do dz. nr 232/1, 232/2, 326/3, 256, 259, 260, 274/7, 274/8, 274/10 w Przęsocinie </t>
  </si>
  <si>
    <t xml:space="preserve">Międzyprzedszkolne spotkania z przyrodą - Przedszkole Publiczne Nr 6 </t>
  </si>
  <si>
    <r>
      <t>Częściowy zwrot kosztów</t>
    </r>
    <r>
      <rPr>
        <sz val="12"/>
        <rFont val="Arial"/>
        <family val="2"/>
      </rPr>
      <t xml:space="preserve"> za modernizację </t>
    </r>
    <r>
      <rPr>
        <sz val="12"/>
        <rFont val="Arial"/>
        <family val="2"/>
      </rPr>
      <t>ogrzewania w budynkach</t>
    </r>
  </si>
  <si>
    <t xml:space="preserve">Budowa schroniska dla zwierząt w Gminie Dobra - dotacja dla Gminy Dobra </t>
  </si>
  <si>
    <t xml:space="preserve">Przyłącza budynków komunalnych do sieci kanalizacji sanitarnej i deszczowej - dotacja do budżetu </t>
  </si>
  <si>
    <t xml:space="preserve">Docieplenie ścian budynku przy ul. Szkolnej 2 w Policach - dotacja dla Powiatu Polickiego </t>
  </si>
  <si>
    <t>26.</t>
  </si>
  <si>
    <t>36.</t>
  </si>
  <si>
    <t>Zapewnienie opieki bezdomnym zwierzętom, które zachowują się agresywnie w stosunku do ludzi i innych zwierząt lub wymagają opieki - dotacja do budżetu</t>
  </si>
  <si>
    <t>Transgraniczny Ośrodek Edukacji Ekologicznej – projekt pn. "Życie nad Zalewem Szczecińskim i w Puszczy Wkrzańskiej - ekologia, edukacja i historia" - dotacja do budżetu</t>
  </si>
  <si>
    <t>skreślono</t>
  </si>
  <si>
    <t>Programy i opracowania oraz wydatki związane z prowadzeniem postępowań dotyczących środowiska</t>
  </si>
  <si>
    <t>25.1.</t>
  </si>
  <si>
    <t>Usuwanie i zbieranie odpadów z terenów gminnych</t>
  </si>
  <si>
    <t xml:space="preserve">Załącznik 
do uchwały Nr XXXIX/290/09
Rady Miejskiej w Policach 
z dnia 28.04.2009 roku 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</si>
</sst>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  <numFmt numFmtId="171" formatCode="#,##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0.000"/>
    <numFmt numFmtId="185" formatCode="0.0000"/>
    <numFmt numFmtId="186" formatCode="0.00000"/>
    <numFmt numFmtId="187" formatCode="0.000000"/>
    <numFmt numFmtId="188" formatCode="#,##0.000"/>
    <numFmt numFmtId="189" formatCode="#,##0.0000"/>
    <numFmt numFmtId="190" formatCode="[$-415]d\ mmmm\ yyyy"/>
  </numFmts>
  <fonts count="26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b/>
      <i/>
      <sz val="8"/>
      <name val="Arial CE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"/>
      <family val="2"/>
    </font>
    <font>
      <i/>
      <u val="single"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 CE"/>
      <family val="2"/>
    </font>
    <font>
      <b/>
      <sz val="16"/>
      <name val="Arial CE"/>
      <family val="0"/>
    </font>
    <font>
      <sz val="24"/>
      <name val="Arial CE"/>
      <family val="0"/>
    </font>
    <font>
      <sz val="26"/>
      <name val="Arial CE"/>
      <family val="0"/>
    </font>
    <font>
      <sz val="26"/>
      <name val="Arial"/>
      <family val="2"/>
    </font>
    <font>
      <sz val="9"/>
      <name val="Arial"/>
      <family val="2"/>
    </font>
    <font>
      <sz val="18"/>
      <name val="Arial CE"/>
      <family val="0"/>
    </font>
    <font>
      <sz val="13"/>
      <name val="Arial CE"/>
      <family val="2"/>
    </font>
    <font>
      <i/>
      <sz val="12"/>
      <name val="Arial CE"/>
      <family val="0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/>
    </xf>
    <xf numFmtId="49" fontId="15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 wrapText="1"/>
    </xf>
    <xf numFmtId="0" fontId="1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3" fontId="7" fillId="0" borderId="11" xfId="0" applyNumberFormat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3" fontId="7" fillId="0" borderId="14" xfId="0" applyNumberFormat="1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3" fontId="7" fillId="0" borderId="17" xfId="0" applyNumberFormat="1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3" fontId="7" fillId="0" borderId="19" xfId="0" applyNumberFormat="1" applyFont="1" applyBorder="1" applyAlignment="1">
      <alignment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center" vertical="center" wrapText="1"/>
    </xf>
    <xf numFmtId="3" fontId="7" fillId="2" borderId="25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 wrapText="1"/>
    </xf>
    <xf numFmtId="0" fontId="5" fillId="0" borderId="7" xfId="18" applyFont="1" applyBorder="1" applyAlignment="1">
      <alignment vertical="center" wrapText="1"/>
      <protection/>
    </xf>
    <xf numFmtId="170" fontId="14" fillId="2" borderId="25" xfId="0" applyNumberFormat="1" applyFont="1" applyFill="1" applyBorder="1" applyAlignment="1">
      <alignment vertical="center" wrapText="1"/>
    </xf>
    <xf numFmtId="3" fontId="5" fillId="0" borderId="29" xfId="0" applyNumberFormat="1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49" fontId="5" fillId="0" borderId="28" xfId="0" applyNumberFormat="1" applyFont="1" applyBorder="1" applyAlignment="1">
      <alignment horizontal="center" vertical="center" wrapText="1"/>
    </xf>
    <xf numFmtId="170" fontId="7" fillId="2" borderId="25" xfId="0" applyNumberFormat="1" applyFont="1" applyFill="1" applyBorder="1" applyAlignment="1">
      <alignment vertical="center" wrapText="1"/>
    </xf>
    <xf numFmtId="3" fontId="5" fillId="0" borderId="8" xfId="0" applyNumberFormat="1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7" fillId="0" borderId="0" xfId="0" applyFont="1" applyAlignment="1">
      <alignment horizontal="center"/>
    </xf>
    <xf numFmtId="3" fontId="5" fillId="0" borderId="11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0" fontId="5" fillId="0" borderId="3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44" fontId="17" fillId="0" borderId="0" xfId="21" applyFont="1" applyAlignment="1">
      <alignment horizontal="center"/>
    </xf>
    <xf numFmtId="0" fontId="5" fillId="0" borderId="7" xfId="0" applyFont="1" applyBorder="1" applyAlignment="1">
      <alignment vertical="center" wrapText="1"/>
    </xf>
    <xf numFmtId="0" fontId="5" fillId="0" borderId="4" xfId="18" applyFont="1" applyBorder="1" applyAlignment="1">
      <alignment vertical="center" wrapText="1"/>
      <protection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14" fillId="0" borderId="16" xfId="0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vertical="center" wrapText="1"/>
    </xf>
    <xf numFmtId="3" fontId="5" fillId="0" borderId="17" xfId="0" applyNumberFormat="1" applyFont="1" applyBorder="1" applyAlignment="1">
      <alignment vertical="center" wrapText="1"/>
    </xf>
    <xf numFmtId="3" fontId="5" fillId="0" borderId="32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17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3" fontId="0" fillId="0" borderId="8" xfId="0" applyNumberFormat="1" applyFont="1" applyBorder="1" applyAlignment="1">
      <alignment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34" xfId="0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5" fillId="0" borderId="7" xfId="0" applyNumberFormat="1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5" fillId="0" borderId="7" xfId="0" applyFont="1" applyBorder="1" applyAlignment="1">
      <alignment vertical="center" shrinkToFit="1"/>
    </xf>
    <xf numFmtId="3" fontId="16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5" fillId="0" borderId="35" xfId="0" applyNumberFormat="1" applyFont="1" applyBorder="1" applyAlignment="1">
      <alignment horizontal="center" vertical="center" wrapText="1"/>
    </xf>
    <xf numFmtId="0" fontId="24" fillId="0" borderId="7" xfId="18" applyFont="1" applyBorder="1" applyAlignment="1">
      <alignment vertical="center" wrapText="1"/>
      <protection/>
    </xf>
    <xf numFmtId="181" fontId="5" fillId="0" borderId="7" xfId="0" applyNumberFormat="1" applyFont="1" applyBorder="1" applyAlignment="1">
      <alignment vertical="center" wrapText="1"/>
    </xf>
    <xf numFmtId="181" fontId="5" fillId="0" borderId="17" xfId="0" applyNumberFormat="1" applyFont="1" applyBorder="1" applyAlignment="1">
      <alignment vertical="center" wrapText="1"/>
    </xf>
    <xf numFmtId="181" fontId="5" fillId="0" borderId="35" xfId="0" applyNumberFormat="1" applyFont="1" applyBorder="1" applyAlignment="1">
      <alignment vertical="center" wrapText="1"/>
    </xf>
    <xf numFmtId="181" fontId="5" fillId="0" borderId="8" xfId="0" applyNumberFormat="1" applyFont="1" applyBorder="1" applyAlignment="1">
      <alignment vertical="center" wrapText="1"/>
    </xf>
    <xf numFmtId="181" fontId="5" fillId="0" borderId="8" xfId="0" applyNumberFormat="1" applyFont="1" applyFill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170" fontId="15" fillId="0" borderId="26" xfId="0" applyNumberFormat="1" applyFont="1" applyBorder="1" applyAlignment="1">
      <alignment horizontal="right" vertical="center" wrapText="1"/>
    </xf>
    <xf numFmtId="0" fontId="25" fillId="0" borderId="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28" xfId="0" applyFont="1" applyFill="1" applyBorder="1" applyAlignment="1">
      <alignment vertical="center" shrinkToFit="1"/>
    </xf>
    <xf numFmtId="0" fontId="15" fillId="0" borderId="2" xfId="0" applyFont="1" applyFill="1" applyBorder="1" applyAlignment="1">
      <alignment vertical="center" shrinkToFit="1"/>
    </xf>
    <xf numFmtId="0" fontId="15" fillId="0" borderId="4" xfId="0" applyFont="1" applyFill="1" applyBorder="1" applyAlignment="1">
      <alignment vertical="center" shrinkToFit="1"/>
    </xf>
    <xf numFmtId="0" fontId="5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7" xfId="0" applyFont="1" applyFill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15" fillId="0" borderId="28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top" wrapText="1"/>
    </xf>
    <xf numFmtId="0" fontId="20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44" fontId="19" fillId="0" borderId="0" xfId="21" applyFont="1" applyAlignment="1">
      <alignment horizontal="center"/>
    </xf>
    <xf numFmtId="44" fontId="7" fillId="0" borderId="0" xfId="21" applyFont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_05.11.08(plan-2006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08"/>
  <sheetViews>
    <sheetView showGridLines="0" tabSelected="1" view="pageBreakPreview" zoomScale="75" zoomScaleNormal="75" zoomScaleSheetLayoutView="75" workbookViewId="0" topLeftCell="A1">
      <selection activeCell="D2" sqref="D2:E2"/>
    </sheetView>
  </sheetViews>
  <sheetFormatPr defaultColWidth="9.00390625" defaultRowHeight="24.75" customHeight="1"/>
  <cols>
    <col min="1" max="1" width="9.125" style="125" customWidth="1"/>
    <col min="2" max="2" width="4.125" style="126" customWidth="1"/>
    <col min="3" max="3" width="104.375" style="127" customWidth="1"/>
    <col min="4" max="4" width="15.625" style="127" customWidth="1"/>
    <col min="5" max="5" width="18.625" style="127" customWidth="1"/>
    <col min="6" max="6" width="13.625" style="125" customWidth="1"/>
    <col min="7" max="7" width="9.125" style="125" customWidth="1"/>
    <col min="8" max="8" width="2.25390625" style="125" hidden="1" customWidth="1"/>
    <col min="9" max="16384" width="9.125" style="125" customWidth="1"/>
  </cols>
  <sheetData>
    <row r="1" spans="2:7" s="64" customFormat="1" ht="57.75" customHeight="1">
      <c r="B1" s="7"/>
      <c r="C1" s="86"/>
      <c r="D1" s="156" t="s">
        <v>168</v>
      </c>
      <c r="E1" s="156"/>
      <c r="F1" s="152"/>
      <c r="G1" s="153"/>
    </row>
    <row r="2" spans="2:7" s="64" customFormat="1" ht="57.75" customHeight="1">
      <c r="B2" s="7"/>
      <c r="C2" s="86"/>
      <c r="D2" s="160"/>
      <c r="E2" s="160"/>
      <c r="F2" s="74"/>
      <c r="G2" s="75"/>
    </row>
    <row r="3" spans="2:7" s="64" customFormat="1" ht="13.5" customHeight="1">
      <c r="B3" s="7"/>
      <c r="C3" s="8"/>
      <c r="D3" s="76"/>
      <c r="E3" s="77"/>
      <c r="F3" s="74"/>
      <c r="G3" s="75"/>
    </row>
    <row r="4" spans="2:7" s="109" customFormat="1" ht="41.25" customHeight="1">
      <c r="B4" s="161" t="s">
        <v>85</v>
      </c>
      <c r="C4" s="162"/>
      <c r="D4" s="162"/>
      <c r="E4" s="162"/>
      <c r="F4" s="154"/>
      <c r="G4" s="155"/>
    </row>
    <row r="5" spans="2:5" s="109" customFormat="1" ht="20.25" customHeight="1">
      <c r="B5" s="162"/>
      <c r="C5" s="162"/>
      <c r="D5" s="162"/>
      <c r="E5" s="162"/>
    </row>
    <row r="6" spans="2:5" s="109" customFormat="1" ht="20.25">
      <c r="B6" s="163" t="s">
        <v>101</v>
      </c>
      <c r="C6" s="164"/>
      <c r="D6" s="88"/>
      <c r="E6" s="82"/>
    </row>
    <row r="7" spans="2:5" s="109" customFormat="1" ht="20.25">
      <c r="B7" s="164"/>
      <c r="C7" s="164"/>
      <c r="D7" s="88"/>
      <c r="E7" s="82"/>
    </row>
    <row r="8" spans="2:5" s="64" customFormat="1" ht="15.75" thickBot="1">
      <c r="B8" s="109"/>
      <c r="C8" s="2"/>
      <c r="D8" s="55"/>
      <c r="E8" s="56" t="s">
        <v>22</v>
      </c>
    </row>
    <row r="9" spans="2:5" s="1" customFormat="1" ht="23.25" customHeight="1" thickBot="1">
      <c r="B9" s="157" t="s">
        <v>51</v>
      </c>
      <c r="C9" s="158"/>
      <c r="D9" s="158"/>
      <c r="E9" s="159"/>
    </row>
    <row r="10" spans="2:6" s="1" customFormat="1" ht="54" customHeight="1" thickBot="1">
      <c r="B10" s="60" t="s">
        <v>24</v>
      </c>
      <c r="C10" s="61" t="s">
        <v>5</v>
      </c>
      <c r="D10" s="62" t="s">
        <v>52</v>
      </c>
      <c r="E10" s="63" t="s">
        <v>99</v>
      </c>
      <c r="F10" s="9"/>
    </row>
    <row r="11" spans="2:5" s="55" customFormat="1" ht="12.75" thickBot="1">
      <c r="B11" s="57">
        <v>1</v>
      </c>
      <c r="C11" s="58">
        <v>2</v>
      </c>
      <c r="D11" s="58">
        <v>3</v>
      </c>
      <c r="E11" s="59">
        <v>4</v>
      </c>
    </row>
    <row r="12" spans="2:5" s="64" customFormat="1" ht="24.75" customHeight="1" thickBot="1">
      <c r="B12" s="46" t="s">
        <v>53</v>
      </c>
      <c r="C12" s="47" t="s">
        <v>54</v>
      </c>
      <c r="D12" s="48" t="s">
        <v>23</v>
      </c>
      <c r="E12" s="70">
        <f>SUM(E13)</f>
        <v>5567556</v>
      </c>
    </row>
    <row r="13" spans="2:5" s="64" customFormat="1" ht="24.75" customHeight="1" thickBot="1">
      <c r="B13" s="10" t="s">
        <v>26</v>
      </c>
      <c r="C13" s="11" t="s">
        <v>100</v>
      </c>
      <c r="D13" s="12" t="s">
        <v>23</v>
      </c>
      <c r="E13" s="136">
        <v>5567556</v>
      </c>
    </row>
    <row r="14" spans="2:7" s="1" customFormat="1" ht="24.75" customHeight="1" thickBot="1">
      <c r="B14" s="49" t="s">
        <v>55</v>
      </c>
      <c r="C14" s="50" t="s">
        <v>56</v>
      </c>
      <c r="D14" s="48" t="s">
        <v>23</v>
      </c>
      <c r="E14" s="79">
        <f>SUM(E15+E16+E17+E18+E19+E20)</f>
        <v>9165000</v>
      </c>
      <c r="F14" s="99"/>
      <c r="G14" s="99"/>
    </row>
    <row r="15" spans="2:7" s="64" customFormat="1" ht="24.75" customHeight="1">
      <c r="B15" s="13" t="s">
        <v>26</v>
      </c>
      <c r="C15" s="14" t="s">
        <v>45</v>
      </c>
      <c r="D15" s="15" t="s">
        <v>2</v>
      </c>
      <c r="E15" s="96">
        <v>10000</v>
      </c>
      <c r="F15" s="100"/>
      <c r="G15" s="110"/>
    </row>
    <row r="16" spans="2:7" s="64" customFormat="1" ht="24.75" customHeight="1">
      <c r="B16" s="17" t="s">
        <v>27</v>
      </c>
      <c r="C16" s="18" t="s">
        <v>46</v>
      </c>
      <c r="D16" s="19" t="s">
        <v>1</v>
      </c>
      <c r="E16" s="80">
        <v>50000</v>
      </c>
      <c r="F16" s="100"/>
      <c r="G16" s="110"/>
    </row>
    <row r="17" spans="2:7" s="64" customFormat="1" ht="24.75" customHeight="1">
      <c r="B17" s="17" t="s">
        <v>28</v>
      </c>
      <c r="C17" s="18" t="s">
        <v>47</v>
      </c>
      <c r="D17" s="19" t="s">
        <v>2</v>
      </c>
      <c r="E17" s="80">
        <v>510000</v>
      </c>
      <c r="F17" s="100"/>
      <c r="G17" s="110"/>
    </row>
    <row r="18" spans="2:7" s="64" customFormat="1" ht="24.75" customHeight="1">
      <c r="B18" s="17" t="s">
        <v>29</v>
      </c>
      <c r="C18" s="18" t="s">
        <v>48</v>
      </c>
      <c r="D18" s="19" t="s">
        <v>2</v>
      </c>
      <c r="E18" s="80">
        <v>7930000</v>
      </c>
      <c r="F18" s="100"/>
      <c r="G18" s="110"/>
    </row>
    <row r="19" spans="2:7" s="64" customFormat="1" ht="24.75" customHeight="1">
      <c r="B19" s="17" t="s">
        <v>30</v>
      </c>
      <c r="C19" s="18" t="s">
        <v>49</v>
      </c>
      <c r="D19" s="19" t="s">
        <v>2</v>
      </c>
      <c r="E19" s="80">
        <v>615000</v>
      </c>
      <c r="F19" s="100"/>
      <c r="G19" s="110"/>
    </row>
    <row r="20" spans="2:7" s="64" customFormat="1" ht="24.75" customHeight="1" thickBot="1">
      <c r="B20" s="17" t="s">
        <v>31</v>
      </c>
      <c r="C20" s="21" t="s">
        <v>50</v>
      </c>
      <c r="D20" s="19" t="s">
        <v>2</v>
      </c>
      <c r="E20" s="80">
        <v>50000</v>
      </c>
      <c r="F20" s="100"/>
      <c r="G20" s="110"/>
    </row>
    <row r="21" spans="2:5" s="64" customFormat="1" ht="24.75" customHeight="1" hidden="1">
      <c r="B21" s="111"/>
      <c r="C21" s="112"/>
      <c r="D21" s="112"/>
      <c r="E21" s="113"/>
    </row>
    <row r="22" spans="2:5" s="64" customFormat="1" ht="24.75" customHeight="1" hidden="1">
      <c r="B22" s="114"/>
      <c r="C22" s="115"/>
      <c r="D22" s="115"/>
      <c r="E22" s="116"/>
    </row>
    <row r="23" spans="2:6" s="1" customFormat="1" ht="24.75" customHeight="1" thickBot="1">
      <c r="B23" s="51" t="s">
        <v>57</v>
      </c>
      <c r="C23" s="52" t="s">
        <v>58</v>
      </c>
      <c r="D23" s="53" t="s">
        <v>23</v>
      </c>
      <c r="E23" s="54">
        <f>SUM(E24+E37+E50+E53+E65+E71+E78+E92+E95+E103)</f>
        <v>14732556</v>
      </c>
      <c r="F23" s="98">
        <f>SUM(E14+E12)</f>
        <v>14732556</v>
      </c>
    </row>
    <row r="24" spans="2:5" s="1" customFormat="1" ht="35.25" customHeight="1">
      <c r="B24" s="22"/>
      <c r="C24" s="23" t="s">
        <v>7</v>
      </c>
      <c r="D24" s="23"/>
      <c r="E24" s="24">
        <f>SUM(E25+E26+E27+E28+E29+E30+E31+E32+E33+E34+E35+E36)</f>
        <v>134350</v>
      </c>
    </row>
    <row r="25" spans="2:6" s="64" customFormat="1" ht="31.5" customHeight="1">
      <c r="B25" s="13" t="s">
        <v>26</v>
      </c>
      <c r="C25" s="90" t="s">
        <v>103</v>
      </c>
      <c r="D25" s="102" t="s">
        <v>9</v>
      </c>
      <c r="E25" s="80">
        <v>23500</v>
      </c>
      <c r="F25" s="108"/>
    </row>
    <row r="26" spans="2:5" s="64" customFormat="1" ht="25.5" customHeight="1">
      <c r="B26" s="13" t="s">
        <v>27</v>
      </c>
      <c r="C26" s="69" t="s">
        <v>104</v>
      </c>
      <c r="D26" s="103">
        <v>6110</v>
      </c>
      <c r="E26" s="94">
        <v>10000</v>
      </c>
    </row>
    <row r="27" spans="2:5" s="64" customFormat="1" ht="25.5" customHeight="1">
      <c r="B27" s="13" t="s">
        <v>28</v>
      </c>
      <c r="C27" s="69" t="s">
        <v>105</v>
      </c>
      <c r="D27" s="28" t="s">
        <v>9</v>
      </c>
      <c r="E27" s="80">
        <v>7500</v>
      </c>
    </row>
    <row r="28" spans="2:5" s="64" customFormat="1" ht="27" customHeight="1">
      <c r="B28" s="13" t="s">
        <v>29</v>
      </c>
      <c r="C28" s="69" t="s">
        <v>123</v>
      </c>
      <c r="D28" s="28" t="s">
        <v>9</v>
      </c>
      <c r="E28" s="80">
        <v>3000</v>
      </c>
    </row>
    <row r="29" spans="2:5" s="64" customFormat="1" ht="27.75" customHeight="1">
      <c r="B29" s="13" t="s">
        <v>30</v>
      </c>
      <c r="C29" s="69" t="s">
        <v>106</v>
      </c>
      <c r="D29" s="28" t="s">
        <v>9</v>
      </c>
      <c r="E29" s="80">
        <v>6500</v>
      </c>
    </row>
    <row r="30" spans="2:5" s="64" customFormat="1" ht="33" customHeight="1">
      <c r="B30" s="17" t="s">
        <v>31</v>
      </c>
      <c r="C30" s="69" t="s">
        <v>107</v>
      </c>
      <c r="D30" s="28" t="s">
        <v>9</v>
      </c>
      <c r="E30" s="80">
        <v>6000</v>
      </c>
    </row>
    <row r="31" spans="2:5" s="64" customFormat="1" ht="24.75" customHeight="1">
      <c r="B31" s="17" t="s">
        <v>32</v>
      </c>
      <c r="C31" s="69" t="s">
        <v>108</v>
      </c>
      <c r="D31" s="28" t="s">
        <v>9</v>
      </c>
      <c r="E31" s="80">
        <v>9000</v>
      </c>
    </row>
    <row r="32" spans="2:5" s="64" customFormat="1" ht="24.75" customHeight="1">
      <c r="B32" s="17" t="s">
        <v>33</v>
      </c>
      <c r="C32" s="69" t="s">
        <v>109</v>
      </c>
      <c r="D32" s="28" t="s">
        <v>9</v>
      </c>
      <c r="E32" s="80">
        <v>18000</v>
      </c>
    </row>
    <row r="33" spans="2:5" s="64" customFormat="1" ht="24.75" customHeight="1">
      <c r="B33" s="17" t="s">
        <v>34</v>
      </c>
      <c r="C33" s="69" t="s">
        <v>110</v>
      </c>
      <c r="D33" s="28" t="s">
        <v>9</v>
      </c>
      <c r="E33" s="80">
        <v>15000</v>
      </c>
    </row>
    <row r="34" spans="2:5" s="64" customFormat="1" ht="24.75" customHeight="1">
      <c r="B34" s="17" t="s">
        <v>35</v>
      </c>
      <c r="C34" s="69" t="s">
        <v>111</v>
      </c>
      <c r="D34" s="28" t="s">
        <v>9</v>
      </c>
      <c r="E34" s="80">
        <v>7500</v>
      </c>
    </row>
    <row r="35" spans="2:5" s="64" customFormat="1" ht="39" customHeight="1">
      <c r="B35" s="17" t="s">
        <v>36</v>
      </c>
      <c r="C35" s="69" t="s">
        <v>154</v>
      </c>
      <c r="D35" s="28" t="s">
        <v>9</v>
      </c>
      <c r="E35" s="80">
        <v>19600</v>
      </c>
    </row>
    <row r="36" spans="2:5" s="64" customFormat="1" ht="27.75" customHeight="1">
      <c r="B36" s="17" t="s">
        <v>37</v>
      </c>
      <c r="C36" s="69" t="s">
        <v>137</v>
      </c>
      <c r="D36" s="28" t="s">
        <v>9</v>
      </c>
      <c r="E36" s="80">
        <v>8750</v>
      </c>
    </row>
    <row r="37" spans="2:5" s="1" customFormat="1" ht="35.25" customHeight="1">
      <c r="B37" s="22"/>
      <c r="C37" s="26" t="s">
        <v>21</v>
      </c>
      <c r="D37" s="104"/>
      <c r="E37" s="27">
        <f>SUM(E38:E49)</f>
        <v>455136</v>
      </c>
    </row>
    <row r="38" spans="2:5" s="64" customFormat="1" ht="39" customHeight="1">
      <c r="B38" s="17" t="s">
        <v>38</v>
      </c>
      <c r="C38" s="25" t="s">
        <v>124</v>
      </c>
      <c r="D38" s="28" t="s">
        <v>9</v>
      </c>
      <c r="E38" s="80">
        <v>28000</v>
      </c>
    </row>
    <row r="39" spans="2:5" s="64" customFormat="1" ht="28.5" customHeight="1">
      <c r="B39" s="17" t="s">
        <v>39</v>
      </c>
      <c r="C39" s="25" t="s">
        <v>112</v>
      </c>
      <c r="D39" s="28" t="s">
        <v>9</v>
      </c>
      <c r="E39" s="80">
        <v>13115</v>
      </c>
    </row>
    <row r="40" spans="2:5" s="64" customFormat="1" ht="27.75" customHeight="1">
      <c r="B40" s="17" t="s">
        <v>68</v>
      </c>
      <c r="C40" s="69" t="s">
        <v>125</v>
      </c>
      <c r="D40" s="28" t="s">
        <v>9</v>
      </c>
      <c r="E40" s="80">
        <v>2562</v>
      </c>
    </row>
    <row r="41" spans="2:5" s="64" customFormat="1" ht="30" customHeight="1">
      <c r="B41" s="17" t="s">
        <v>69</v>
      </c>
      <c r="C41" s="69" t="s">
        <v>126</v>
      </c>
      <c r="D41" s="28" t="s">
        <v>9</v>
      </c>
      <c r="E41" s="80">
        <v>15500</v>
      </c>
    </row>
    <row r="42" spans="2:5" s="64" customFormat="1" ht="30" customHeight="1">
      <c r="B42" s="17" t="s">
        <v>76</v>
      </c>
      <c r="C42" s="69" t="s">
        <v>127</v>
      </c>
      <c r="D42" s="28" t="s">
        <v>9</v>
      </c>
      <c r="E42" s="80">
        <v>8000</v>
      </c>
    </row>
    <row r="43" spans="2:5" s="64" customFormat="1" ht="28.5" customHeight="1">
      <c r="B43" s="17" t="s">
        <v>70</v>
      </c>
      <c r="C43" s="69" t="s">
        <v>113</v>
      </c>
      <c r="D43" s="28" t="s">
        <v>9</v>
      </c>
      <c r="E43" s="80">
        <v>17500</v>
      </c>
    </row>
    <row r="44" spans="2:5" s="64" customFormat="1" ht="30.75" customHeight="1">
      <c r="B44" s="17" t="s">
        <v>71</v>
      </c>
      <c r="C44" s="69" t="s">
        <v>114</v>
      </c>
      <c r="D44" s="28" t="s">
        <v>9</v>
      </c>
      <c r="E44" s="80">
        <v>18900</v>
      </c>
    </row>
    <row r="45" spans="2:5" s="64" customFormat="1" ht="48" customHeight="1">
      <c r="B45" s="17" t="s">
        <v>72</v>
      </c>
      <c r="C45" s="69" t="s">
        <v>128</v>
      </c>
      <c r="D45" s="28" t="s">
        <v>9</v>
      </c>
      <c r="E45" s="80">
        <v>26559</v>
      </c>
    </row>
    <row r="46" spans="2:5" s="64" customFormat="1" ht="37.5" customHeight="1">
      <c r="B46" s="17" t="s">
        <v>73</v>
      </c>
      <c r="C46" s="69" t="s">
        <v>115</v>
      </c>
      <c r="D46" s="28" t="s">
        <v>9</v>
      </c>
      <c r="E46" s="80">
        <v>25000</v>
      </c>
    </row>
    <row r="47" spans="2:5" s="64" customFormat="1" ht="40.5" customHeight="1">
      <c r="B47" s="17" t="s">
        <v>74</v>
      </c>
      <c r="C47" s="69" t="s">
        <v>158</v>
      </c>
      <c r="D47" s="28" t="s">
        <v>0</v>
      </c>
      <c r="E47" s="80">
        <v>100000</v>
      </c>
    </row>
    <row r="48" spans="2:5" s="64" customFormat="1" ht="40.5" customHeight="1">
      <c r="B48" s="17" t="s">
        <v>75</v>
      </c>
      <c r="C48" s="129" t="s">
        <v>164</v>
      </c>
      <c r="D48" s="130">
        <v>0</v>
      </c>
      <c r="E48" s="131">
        <v>0</v>
      </c>
    </row>
    <row r="49" spans="2:5" s="64" customFormat="1" ht="40.5" customHeight="1">
      <c r="B49" s="17" t="s">
        <v>3</v>
      </c>
      <c r="C49" s="69" t="s">
        <v>59</v>
      </c>
      <c r="D49" s="28" t="s">
        <v>10</v>
      </c>
      <c r="E49" s="80">
        <v>200000</v>
      </c>
    </row>
    <row r="50" spans="2:5" s="1" customFormat="1" ht="35.25" customHeight="1">
      <c r="B50" s="29"/>
      <c r="C50" s="30" t="s">
        <v>8</v>
      </c>
      <c r="D50" s="30"/>
      <c r="E50" s="31">
        <f>SUM(E51:E52)</f>
        <v>30000</v>
      </c>
    </row>
    <row r="51" spans="2:5" s="1" customFormat="1" ht="24.75" customHeight="1">
      <c r="B51" s="17" t="s">
        <v>4</v>
      </c>
      <c r="C51" s="89" t="s">
        <v>11</v>
      </c>
      <c r="D51" s="19" t="s">
        <v>10</v>
      </c>
      <c r="E51" s="20">
        <v>22000</v>
      </c>
    </row>
    <row r="52" spans="2:5" s="1" customFormat="1" ht="24.75" customHeight="1">
      <c r="B52" s="137" t="s">
        <v>166</v>
      </c>
      <c r="C52" s="89" t="s">
        <v>167</v>
      </c>
      <c r="D52" s="19" t="s">
        <v>10</v>
      </c>
      <c r="E52" s="20">
        <v>8000</v>
      </c>
    </row>
    <row r="53" spans="2:5" s="1" customFormat="1" ht="35.25" customHeight="1">
      <c r="B53" s="32"/>
      <c r="C53" s="30" t="s">
        <v>98</v>
      </c>
      <c r="D53" s="30"/>
      <c r="E53" s="31">
        <f>SUM(E54:E64)</f>
        <v>1221500</v>
      </c>
    </row>
    <row r="54" spans="2:5" s="64" customFormat="1" ht="27" customHeight="1">
      <c r="B54" s="17" t="s">
        <v>160</v>
      </c>
      <c r="C54" s="25" t="s">
        <v>140</v>
      </c>
      <c r="D54" s="19" t="s">
        <v>83</v>
      </c>
      <c r="E54" s="80">
        <v>754500</v>
      </c>
    </row>
    <row r="55" spans="2:5" s="64" customFormat="1" ht="27" customHeight="1">
      <c r="B55" s="17" t="s">
        <v>60</v>
      </c>
      <c r="C55" s="25" t="s">
        <v>116</v>
      </c>
      <c r="D55" s="19" t="s">
        <v>83</v>
      </c>
      <c r="E55" s="120">
        <v>50000</v>
      </c>
    </row>
    <row r="56" spans="2:5" s="64" customFormat="1" ht="36" customHeight="1">
      <c r="B56" s="17" t="s">
        <v>148</v>
      </c>
      <c r="C56" s="121" t="s">
        <v>152</v>
      </c>
      <c r="D56" s="15" t="s">
        <v>83</v>
      </c>
      <c r="E56" s="94">
        <v>70000</v>
      </c>
    </row>
    <row r="57" spans="2:5" s="64" customFormat="1" ht="36" customHeight="1">
      <c r="B57" s="17" t="s">
        <v>149</v>
      </c>
      <c r="C57" s="25" t="s">
        <v>153</v>
      </c>
      <c r="D57" s="15" t="s">
        <v>83</v>
      </c>
      <c r="E57" s="94">
        <v>235000</v>
      </c>
    </row>
    <row r="58" spans="2:5" s="1" customFormat="1" ht="28.5" customHeight="1">
      <c r="B58" s="17" t="s">
        <v>61</v>
      </c>
      <c r="C58" s="25" t="s">
        <v>25</v>
      </c>
      <c r="D58" s="19" t="s">
        <v>10</v>
      </c>
      <c r="E58" s="20">
        <v>30000</v>
      </c>
    </row>
    <row r="59" spans="2:5" s="1" customFormat="1" ht="30.75" customHeight="1">
      <c r="B59" s="17" t="s">
        <v>62</v>
      </c>
      <c r="C59" s="105" t="s">
        <v>138</v>
      </c>
      <c r="D59" s="19" t="s">
        <v>10</v>
      </c>
      <c r="E59" s="20">
        <v>20000</v>
      </c>
    </row>
    <row r="60" spans="2:5" s="1" customFormat="1" ht="30.75" customHeight="1">
      <c r="B60" s="17" t="s">
        <v>131</v>
      </c>
      <c r="C60" s="105" t="s">
        <v>130</v>
      </c>
      <c r="D60" s="19" t="s">
        <v>10</v>
      </c>
      <c r="E60" s="20">
        <v>40000</v>
      </c>
    </row>
    <row r="61" spans="2:5" s="1" customFormat="1" ht="21.75" customHeight="1">
      <c r="B61" s="138" t="s">
        <v>63</v>
      </c>
      <c r="C61" s="148" t="s">
        <v>139</v>
      </c>
      <c r="D61" s="19" t="s">
        <v>10</v>
      </c>
      <c r="E61" s="20">
        <v>1500</v>
      </c>
    </row>
    <row r="62" spans="2:5" s="1" customFormat="1" ht="24.75" customHeight="1">
      <c r="B62" s="139"/>
      <c r="C62" s="149"/>
      <c r="D62" s="19" t="s">
        <v>12</v>
      </c>
      <c r="E62" s="20">
        <v>12000</v>
      </c>
    </row>
    <row r="63" spans="2:5" s="1" customFormat="1" ht="22.5" customHeight="1">
      <c r="B63" s="139"/>
      <c r="C63" s="149"/>
      <c r="D63" s="78" t="s">
        <v>14</v>
      </c>
      <c r="E63" s="20">
        <v>3500</v>
      </c>
    </row>
    <row r="64" spans="2:5" s="1" customFormat="1" ht="21" customHeight="1">
      <c r="B64" s="139"/>
      <c r="C64" s="149"/>
      <c r="D64" s="78" t="s">
        <v>80</v>
      </c>
      <c r="E64" s="71">
        <v>5000</v>
      </c>
    </row>
    <row r="65" spans="2:5" s="1" customFormat="1" ht="35.25" customHeight="1">
      <c r="B65" s="32"/>
      <c r="C65" s="34" t="s">
        <v>41</v>
      </c>
      <c r="D65" s="34"/>
      <c r="E65" s="35">
        <f>SUM(E66:E70)</f>
        <v>320000</v>
      </c>
    </row>
    <row r="66" spans="2:5" s="1" customFormat="1" ht="25.5" customHeight="1">
      <c r="B66" s="17" t="s">
        <v>64</v>
      </c>
      <c r="C66" s="73" t="s">
        <v>156</v>
      </c>
      <c r="D66" s="128">
        <v>6110</v>
      </c>
      <c r="E66" s="20">
        <v>70000</v>
      </c>
    </row>
    <row r="67" spans="2:6" s="1" customFormat="1" ht="33.75" customHeight="1">
      <c r="B67" s="17" t="s">
        <v>150</v>
      </c>
      <c r="C67" s="129" t="s">
        <v>164</v>
      </c>
      <c r="D67" s="132">
        <v>0</v>
      </c>
      <c r="E67" s="133">
        <v>0</v>
      </c>
      <c r="F67" s="64"/>
    </row>
    <row r="68" spans="2:6" s="1" customFormat="1" ht="29.25" customHeight="1">
      <c r="B68" s="17" t="s">
        <v>161</v>
      </c>
      <c r="C68" s="129" t="s">
        <v>164</v>
      </c>
      <c r="D68" s="132">
        <v>0</v>
      </c>
      <c r="E68" s="134">
        <v>0</v>
      </c>
      <c r="F68" s="64"/>
    </row>
    <row r="69" spans="2:5" s="1" customFormat="1" ht="40.5" customHeight="1">
      <c r="B69" s="17" t="s">
        <v>97</v>
      </c>
      <c r="C69" s="105" t="s">
        <v>159</v>
      </c>
      <c r="D69" s="19" t="s">
        <v>0</v>
      </c>
      <c r="E69" s="68">
        <v>150000</v>
      </c>
    </row>
    <row r="70" spans="2:5" s="1" customFormat="1" ht="40.5" customHeight="1">
      <c r="B70" s="17" t="s">
        <v>151</v>
      </c>
      <c r="C70" s="106" t="s">
        <v>147</v>
      </c>
      <c r="D70" s="19" t="s">
        <v>14</v>
      </c>
      <c r="E70" s="68">
        <v>100000</v>
      </c>
    </row>
    <row r="71" spans="2:5" s="1" customFormat="1" ht="35.25" customHeight="1">
      <c r="B71" s="22"/>
      <c r="C71" s="33" t="s">
        <v>42</v>
      </c>
      <c r="D71" s="33"/>
      <c r="E71" s="27">
        <f>SUM(E72+E73+E74+E75+E76+E77)</f>
        <v>439000</v>
      </c>
    </row>
    <row r="72" spans="2:6" s="1" customFormat="1" ht="34.5" customHeight="1">
      <c r="B72" s="66" t="s">
        <v>65</v>
      </c>
      <c r="C72" s="67" t="s">
        <v>162</v>
      </c>
      <c r="D72" s="122" t="s">
        <v>83</v>
      </c>
      <c r="E72" s="16">
        <v>165000</v>
      </c>
      <c r="F72" s="5"/>
    </row>
    <row r="73" spans="2:6" s="1" customFormat="1" ht="30.75" customHeight="1">
      <c r="B73" s="66" t="s">
        <v>132</v>
      </c>
      <c r="C73" s="18" t="s">
        <v>157</v>
      </c>
      <c r="D73" s="101">
        <v>6260</v>
      </c>
      <c r="E73" s="16">
        <v>200000</v>
      </c>
      <c r="F73" s="87"/>
    </row>
    <row r="74" spans="2:6" s="1" customFormat="1" ht="35.25" customHeight="1">
      <c r="B74" s="66" t="s">
        <v>133</v>
      </c>
      <c r="C74" s="25" t="s">
        <v>15</v>
      </c>
      <c r="D74" s="37" t="s">
        <v>16</v>
      </c>
      <c r="E74" s="20">
        <v>16000</v>
      </c>
      <c r="F74" s="5"/>
    </row>
    <row r="75" spans="2:6" s="1" customFormat="1" ht="35.25" customHeight="1">
      <c r="B75" s="66" t="s">
        <v>134</v>
      </c>
      <c r="C75" s="67" t="s">
        <v>87</v>
      </c>
      <c r="D75" s="37" t="s">
        <v>10</v>
      </c>
      <c r="E75" s="20">
        <v>12000</v>
      </c>
      <c r="F75" s="5"/>
    </row>
    <row r="76" spans="2:6" s="1" customFormat="1" ht="33.75" customHeight="1">
      <c r="B76" s="66" t="s">
        <v>67</v>
      </c>
      <c r="C76" s="25" t="s">
        <v>117</v>
      </c>
      <c r="D76" s="19" t="s">
        <v>83</v>
      </c>
      <c r="E76" s="68">
        <v>40000</v>
      </c>
      <c r="F76" s="5"/>
    </row>
    <row r="77" spans="2:6" s="1" customFormat="1" ht="35.25" customHeight="1">
      <c r="B77" s="17" t="s">
        <v>78</v>
      </c>
      <c r="C77" s="123" t="s">
        <v>136</v>
      </c>
      <c r="D77" s="19" t="s">
        <v>83</v>
      </c>
      <c r="E77" s="68">
        <v>6000</v>
      </c>
      <c r="F77" s="5"/>
    </row>
    <row r="78" spans="2:5" s="1" customFormat="1" ht="35.25" customHeight="1">
      <c r="B78" s="32"/>
      <c r="C78" s="38" t="s">
        <v>40</v>
      </c>
      <c r="D78" s="36"/>
      <c r="E78" s="35">
        <f>SUM(E79:E91)</f>
        <v>184000</v>
      </c>
    </row>
    <row r="79" spans="2:6" s="1" customFormat="1" ht="24.75" customHeight="1">
      <c r="B79" s="66" t="s">
        <v>79</v>
      </c>
      <c r="C79" s="67" t="s">
        <v>43</v>
      </c>
      <c r="D79" s="19" t="s">
        <v>10</v>
      </c>
      <c r="E79" s="83">
        <v>24000</v>
      </c>
      <c r="F79" s="91"/>
    </row>
    <row r="80" spans="2:6" s="1" customFormat="1" ht="24.75" customHeight="1">
      <c r="B80" s="66" t="s">
        <v>82</v>
      </c>
      <c r="C80" s="72" t="s">
        <v>141</v>
      </c>
      <c r="D80" s="19" t="s">
        <v>10</v>
      </c>
      <c r="E80" s="20">
        <v>8000</v>
      </c>
      <c r="F80" s="91"/>
    </row>
    <row r="81" spans="2:6" s="1" customFormat="1" ht="24.75" customHeight="1">
      <c r="B81" s="66" t="s">
        <v>84</v>
      </c>
      <c r="C81" s="72" t="s">
        <v>142</v>
      </c>
      <c r="D81" s="19" t="s">
        <v>10</v>
      </c>
      <c r="E81" s="80">
        <v>1000</v>
      </c>
      <c r="F81" s="92"/>
    </row>
    <row r="82" spans="2:6" s="1" customFormat="1" ht="24.75" customHeight="1">
      <c r="B82" s="66" t="s">
        <v>88</v>
      </c>
      <c r="C82" s="72" t="s">
        <v>143</v>
      </c>
      <c r="D82" s="19" t="s">
        <v>10</v>
      </c>
      <c r="E82" s="97">
        <v>4000</v>
      </c>
      <c r="F82" s="92"/>
    </row>
    <row r="83" spans="2:6" s="1" customFormat="1" ht="24.75" customHeight="1">
      <c r="B83" s="66" t="s">
        <v>118</v>
      </c>
      <c r="C83" s="25" t="s">
        <v>66</v>
      </c>
      <c r="D83" s="39" t="s">
        <v>12</v>
      </c>
      <c r="E83" s="20">
        <v>10500</v>
      </c>
      <c r="F83" s="91"/>
    </row>
    <row r="84" spans="2:6" s="1" customFormat="1" ht="28.5" customHeight="1">
      <c r="B84" s="66" t="s">
        <v>119</v>
      </c>
      <c r="C84" s="18" t="s">
        <v>155</v>
      </c>
      <c r="D84" s="19" t="s">
        <v>12</v>
      </c>
      <c r="E84" s="80">
        <v>2000</v>
      </c>
      <c r="F84" s="92"/>
    </row>
    <row r="85" spans="2:6" s="1" customFormat="1" ht="33.75" customHeight="1">
      <c r="B85" s="66" t="s">
        <v>89</v>
      </c>
      <c r="C85" s="18" t="s">
        <v>146</v>
      </c>
      <c r="D85" s="19" t="s">
        <v>12</v>
      </c>
      <c r="E85" s="80">
        <v>600</v>
      </c>
      <c r="F85" s="92"/>
    </row>
    <row r="86" spans="2:6" s="1" customFormat="1" ht="28.5" customHeight="1">
      <c r="B86" s="66" t="s">
        <v>90</v>
      </c>
      <c r="C86" s="25" t="s">
        <v>6</v>
      </c>
      <c r="D86" s="19" t="s">
        <v>17</v>
      </c>
      <c r="E86" s="95">
        <v>18400</v>
      </c>
      <c r="F86" s="91"/>
    </row>
    <row r="87" spans="2:5" s="64" customFormat="1" ht="39" customHeight="1">
      <c r="B87" s="66" t="s">
        <v>91</v>
      </c>
      <c r="C87" s="18" t="s">
        <v>144</v>
      </c>
      <c r="D87" s="19" t="s">
        <v>17</v>
      </c>
      <c r="E87" s="95">
        <v>4000</v>
      </c>
    </row>
    <row r="88" spans="2:5" s="64" customFormat="1" ht="33" customHeight="1">
      <c r="B88" s="66" t="s">
        <v>92</v>
      </c>
      <c r="C88" s="18" t="s">
        <v>145</v>
      </c>
      <c r="D88" s="19" t="s">
        <v>17</v>
      </c>
      <c r="E88" s="95">
        <v>3500</v>
      </c>
    </row>
    <row r="89" spans="2:5" s="1" customFormat="1" ht="30.75" customHeight="1">
      <c r="B89" s="66" t="s">
        <v>93</v>
      </c>
      <c r="C89" s="25" t="s">
        <v>77</v>
      </c>
      <c r="D89" s="19" t="s">
        <v>10</v>
      </c>
      <c r="E89" s="84">
        <v>50000</v>
      </c>
    </row>
    <row r="90" spans="2:5" s="1" customFormat="1" ht="28.5" customHeight="1">
      <c r="B90" s="66" t="s">
        <v>94</v>
      </c>
      <c r="C90" s="25" t="s">
        <v>120</v>
      </c>
      <c r="D90" s="19" t="s">
        <v>10</v>
      </c>
      <c r="E90" s="20">
        <v>8000</v>
      </c>
    </row>
    <row r="91" spans="2:5" s="1" customFormat="1" ht="48.75" customHeight="1">
      <c r="B91" s="66" t="s">
        <v>95</v>
      </c>
      <c r="C91" s="18" t="s">
        <v>163</v>
      </c>
      <c r="D91" s="19" t="s">
        <v>0</v>
      </c>
      <c r="E91" s="84">
        <v>50000</v>
      </c>
    </row>
    <row r="92" spans="2:5" s="1" customFormat="1" ht="35.25" customHeight="1">
      <c r="B92" s="17"/>
      <c r="C92" s="107" t="s">
        <v>44</v>
      </c>
      <c r="D92" s="4"/>
      <c r="E92" s="27">
        <f>SUM(E93+E94)</f>
        <v>230000</v>
      </c>
    </row>
    <row r="93" spans="2:5" s="1" customFormat="1" ht="21.75" customHeight="1">
      <c r="B93" s="144" t="s">
        <v>121</v>
      </c>
      <c r="C93" s="146" t="s">
        <v>18</v>
      </c>
      <c r="D93" s="19" t="s">
        <v>14</v>
      </c>
      <c r="E93" s="20">
        <v>228000</v>
      </c>
    </row>
    <row r="94" spans="2:5" s="1" customFormat="1" ht="21.75" customHeight="1">
      <c r="B94" s="145"/>
      <c r="C94" s="147"/>
      <c r="D94" s="19" t="s">
        <v>10</v>
      </c>
      <c r="E94" s="83">
        <v>2000</v>
      </c>
    </row>
    <row r="95" spans="2:5" s="1" customFormat="1" ht="34.5" customHeight="1">
      <c r="B95" s="32"/>
      <c r="C95" s="93" t="s">
        <v>81</v>
      </c>
      <c r="D95" s="37"/>
      <c r="E95" s="35">
        <f>SUM(E96:E102)</f>
        <v>86000</v>
      </c>
    </row>
    <row r="96" spans="2:5" s="1" customFormat="1" ht="25.5" customHeight="1">
      <c r="B96" s="138" t="s">
        <v>96</v>
      </c>
      <c r="C96" s="150" t="s">
        <v>165</v>
      </c>
      <c r="D96" s="19" t="s">
        <v>10</v>
      </c>
      <c r="E96" s="20">
        <v>60000</v>
      </c>
    </row>
    <row r="97" spans="2:5" s="1" customFormat="1" ht="21.75" customHeight="1">
      <c r="B97" s="140"/>
      <c r="C97" s="151"/>
      <c r="D97" s="78" t="s">
        <v>13</v>
      </c>
      <c r="E97" s="71">
        <v>5000</v>
      </c>
    </row>
    <row r="98" spans="2:5" s="1" customFormat="1" ht="21" customHeight="1">
      <c r="B98" s="138" t="s">
        <v>135</v>
      </c>
      <c r="C98" s="141" t="s">
        <v>86</v>
      </c>
      <c r="D98" s="19" t="s">
        <v>10</v>
      </c>
      <c r="E98" s="20">
        <v>1000</v>
      </c>
    </row>
    <row r="99" spans="2:5" s="1" customFormat="1" ht="21" customHeight="1">
      <c r="B99" s="139"/>
      <c r="C99" s="142"/>
      <c r="D99" s="19" t="s">
        <v>12</v>
      </c>
      <c r="E99" s="20">
        <v>12000</v>
      </c>
    </row>
    <row r="100" spans="2:5" s="1" customFormat="1" ht="21" customHeight="1">
      <c r="B100" s="139"/>
      <c r="C100" s="142"/>
      <c r="D100" s="19" t="s">
        <v>80</v>
      </c>
      <c r="E100" s="20">
        <v>5000</v>
      </c>
    </row>
    <row r="101" spans="2:5" s="1" customFormat="1" ht="21" customHeight="1">
      <c r="B101" s="139"/>
      <c r="C101" s="142"/>
      <c r="D101" s="19" t="s">
        <v>14</v>
      </c>
      <c r="E101" s="20">
        <v>2000</v>
      </c>
    </row>
    <row r="102" spans="2:5" s="1" customFormat="1" ht="18.75" customHeight="1">
      <c r="B102" s="140"/>
      <c r="C102" s="143"/>
      <c r="D102" s="19" t="s">
        <v>122</v>
      </c>
      <c r="E102" s="20">
        <v>1000</v>
      </c>
    </row>
    <row r="103" spans="2:5" s="1" customFormat="1" ht="35.25" customHeight="1">
      <c r="B103" s="40"/>
      <c r="C103" s="41" t="s">
        <v>19</v>
      </c>
      <c r="D103" s="4"/>
      <c r="E103" s="42">
        <f>SUM(E104)</f>
        <v>11632570</v>
      </c>
    </row>
    <row r="104" spans="2:5" s="1" customFormat="1" ht="55.5" customHeight="1" thickBot="1">
      <c r="B104" s="85" t="s">
        <v>129</v>
      </c>
      <c r="C104" s="81" t="s">
        <v>102</v>
      </c>
      <c r="D104" s="43" t="s">
        <v>20</v>
      </c>
      <c r="E104" s="135">
        <v>11632570</v>
      </c>
    </row>
    <row r="105" spans="2:5" s="1" customFormat="1" ht="24.75" customHeight="1">
      <c r="B105" s="6"/>
      <c r="C105" s="44"/>
      <c r="D105" s="65"/>
      <c r="E105" s="45"/>
    </row>
    <row r="106" spans="2:5" ht="24.75" customHeight="1">
      <c r="B106" s="3"/>
      <c r="C106" s="117"/>
      <c r="D106" s="117"/>
      <c r="E106" s="124"/>
    </row>
    <row r="107" spans="3:5" ht="24.75" customHeight="1">
      <c r="C107" s="117"/>
      <c r="D107" s="117"/>
      <c r="E107" s="124"/>
    </row>
    <row r="108" spans="3:5" ht="24.75" customHeight="1">
      <c r="C108" s="118"/>
      <c r="D108" s="118"/>
      <c r="E108" s="119"/>
    </row>
  </sheetData>
  <mergeCells count="15">
    <mergeCell ref="F1:G1"/>
    <mergeCell ref="F4:G4"/>
    <mergeCell ref="D1:E1"/>
    <mergeCell ref="B9:E9"/>
    <mergeCell ref="D2:E2"/>
    <mergeCell ref="B4:E5"/>
    <mergeCell ref="B6:C7"/>
    <mergeCell ref="B61:B64"/>
    <mergeCell ref="C61:C64"/>
    <mergeCell ref="B96:B97"/>
    <mergeCell ref="C96:C97"/>
    <mergeCell ref="B98:B102"/>
    <mergeCell ref="C98:C102"/>
    <mergeCell ref="B93:B94"/>
    <mergeCell ref="C93:C94"/>
  </mergeCells>
  <printOptions horizontalCentered="1"/>
  <pageMargins left="0.7874015748031497" right="0.3937007874015748" top="0.7874015748031497" bottom="0.5905511811023623" header="0.5905511811023623" footer="0.5118110236220472"/>
  <pageSetup cellComments="asDisplayed" fitToHeight="2" horizontalDpi="600" verticalDpi="600" orientation="portrait" paperSize="9" scale="66" r:id="rId1"/>
  <rowBreaks count="2" manualBreakCount="2">
    <brk id="43" max="4" man="1"/>
    <brk id="7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</dc:title>
  <dc:subject/>
  <dc:creator>Małgorzata Wawrejko-Tomanek</dc:creator>
  <cp:keywords/>
  <dc:description/>
  <cp:lastModifiedBy>ug</cp:lastModifiedBy>
  <cp:lastPrinted>2009-04-30T11:52:04Z</cp:lastPrinted>
  <dcterms:created xsi:type="dcterms:W3CDTF">2001-05-16T07:18:04Z</dcterms:created>
  <dcterms:modified xsi:type="dcterms:W3CDTF">2009-04-30T11:55:41Z</dcterms:modified>
  <cp:category/>
  <cp:version/>
  <cp:contentType/>
  <cp:contentStatus/>
</cp:coreProperties>
</file>