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 GFOśiGW czerwiec 2008 autopraw" sheetId="1" r:id="rId1"/>
  </sheets>
  <definedNames>
    <definedName name="_xlnm.Print_Area" localSheetId="0">' GFOśiGW czerwiec 2008 autopraw'!$A$1:$D$143</definedName>
  </definedNames>
  <calcPr fullCalcOnLoad="1" fullPrecision="0"/>
</workbook>
</file>

<file path=xl/sharedStrings.xml><?xml version="1.0" encoding="utf-8"?>
<sst xmlns="http://schemas.openxmlformats.org/spreadsheetml/2006/main" count="333" uniqueCount="239">
  <si>
    <t>6260</t>
  </si>
  <si>
    <t>0920</t>
  </si>
  <si>
    <t>0690</t>
  </si>
  <si>
    <t>24.</t>
  </si>
  <si>
    <t>25.</t>
  </si>
  <si>
    <t>Wyszczególnienie</t>
  </si>
  <si>
    <t>Zakup pomocy naukowych, dydaktycznych i książek</t>
  </si>
  <si>
    <t>Dostarczanie wody</t>
  </si>
  <si>
    <t>Gospodarka odpadami</t>
  </si>
  <si>
    <t>6110</t>
  </si>
  <si>
    <t>4300</t>
  </si>
  <si>
    <t>Usuwanie nielegalnych składowisk odpadów</t>
  </si>
  <si>
    <t>Zagospodarowanie odpadów niebezpiecznych z Zakładu Odzysku i Składowania Odpadów Komunalnych w Leśnie Górnym</t>
  </si>
  <si>
    <t>Monitorowanie środowiska przy Zakładzie Odzysku i Składowania Odpadów Komunalnych 
w Leśnie Górnym</t>
  </si>
  <si>
    <t>4210</t>
  </si>
  <si>
    <t>4270</t>
  </si>
  <si>
    <t>Ochrona bezdomnych zwierząt oraz edukacja w zakresie ochrony zwierząt - dotacja na realizację zadania</t>
  </si>
  <si>
    <t>2450</t>
  </si>
  <si>
    <t>4240</t>
  </si>
  <si>
    <t>Warsztaty ekologiczne dla dzieci i młodzieży - dotacja na realizację zadania</t>
  </si>
  <si>
    <t>Konserwacja urządzeń melioracyjnych</t>
  </si>
  <si>
    <t>Różne rozliczenia finansowe</t>
  </si>
  <si>
    <t>2960</t>
  </si>
  <si>
    <t>Gospodarka ściekowa i ochrona wód</t>
  </si>
  <si>
    <t>w zł</t>
  </si>
  <si>
    <t>x</t>
  </si>
  <si>
    <t>Lp.</t>
  </si>
  <si>
    <t>Odkomarzanie terenów zielonych Gminy Police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</si>
  <si>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</si>
  <si>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</si>
  <si>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</si>
  <si>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</si>
  <si>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</si>
  <si>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</si>
  <si>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</si>
  <si>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</si>
  <si>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</si>
  <si>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</si>
  <si>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</si>
  <si>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</si>
  <si>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</si>
  <si>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</si>
  <si>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</si>
  <si>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</si>
  <si>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</si>
  <si>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</si>
  <si>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</si>
  <si>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</si>
  <si>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</si>
  <si>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</si>
  <si>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</si>
  <si>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</si>
  <si>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</si>
  <si>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</si>
  <si>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</si>
  <si>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</si>
  <si>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</si>
  <si>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</si>
  <si>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</si>
  <si>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</si>
  <si>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</si>
  <si>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Partycypacja i obsługa budowy przyłączy kanalizacyjnych</t>
  </si>
  <si>
    <t>Programy i opracowania dotyczące środowiska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</si>
  <si>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</si>
  <si>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</si>
  <si>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</si>
  <si>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</si>
  <si>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</si>
  <si>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</si>
  <si>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</si>
  <si>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</si>
  <si>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</si>
  <si>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38.</t>
  </si>
  <si>
    <t>39.</t>
  </si>
  <si>
    <t>40.</t>
  </si>
  <si>
    <t>41.</t>
  </si>
  <si>
    <t>Zakupy nagród i materiałów na przedsięwzięcia edukacyjne</t>
  </si>
  <si>
    <t>43.</t>
  </si>
  <si>
    <t>15.</t>
  </si>
  <si>
    <t>16.</t>
  </si>
  <si>
    <t>18.</t>
  </si>
  <si>
    <t>19.</t>
  </si>
  <si>
    <t>20.</t>
  </si>
  <si>
    <t>21.</t>
  </si>
  <si>
    <t>22.</t>
  </si>
  <si>
    <t>23.</t>
  </si>
  <si>
    <t>17.</t>
  </si>
  <si>
    <t>26.</t>
  </si>
  <si>
    <t>Akcja sprzątanie z okazji "Dnia Ziemi"</t>
  </si>
  <si>
    <t>Utrzymanie zieleni na działkach stanowiących własność Gminy Police</t>
  </si>
  <si>
    <t>44.</t>
  </si>
  <si>
    <t>45.</t>
  </si>
  <si>
    <t>4430</t>
  </si>
  <si>
    <t>Inne zadania</t>
  </si>
  <si>
    <t>3</t>
  </si>
  <si>
    <t>46.</t>
  </si>
  <si>
    <t>2440</t>
  </si>
  <si>
    <t>Częściowy zwrot kosztów na modernizację ogrzewania w budynkach</t>
  </si>
  <si>
    <t>47.</t>
  </si>
  <si>
    <t>Plan przychodów i wydatków Gminnego Funduszu Ochrony Środowiska i Gospodarki Wodnej 
na 2008 r.</t>
  </si>
  <si>
    <t>Plan na 2008 r.</t>
  </si>
  <si>
    <t>Środki finansowe pozostałe z 2007 r.</t>
  </si>
  <si>
    <t>Akcja "Sprzątanie świata - Polska 2008"</t>
  </si>
  <si>
    <t>Dotacja dla jednostki samorządu terytorialnego - Budowa schroniska dla zwierząt w Gminie Dobra</t>
  </si>
  <si>
    <t>Ograniczanie populacji bezpańskich kotów na terenie Gminy Police</t>
  </si>
  <si>
    <t>Partycypacja w budowie sieci wodociągowej do działek nr 11/2, 11/4, 11/5, 11/15, 13/1, 13/2, 13/3, 13/5, 13/6, 13/7, 25/1 w Policach</t>
  </si>
  <si>
    <t>Zakup środków do zbiórki odpadów niebezpiecznych (sorbent "Compakt", neutralizator "Sintan")</t>
  </si>
  <si>
    <t>35.</t>
  </si>
  <si>
    <t>48.</t>
  </si>
  <si>
    <t>51.</t>
  </si>
  <si>
    <t>52.</t>
  </si>
  <si>
    <t>53.</t>
  </si>
  <si>
    <t>54.</t>
  </si>
  <si>
    <t>55.</t>
  </si>
  <si>
    <t>56.</t>
  </si>
  <si>
    <t>57.</t>
  </si>
  <si>
    <t>59.</t>
  </si>
  <si>
    <t>Partycypacja w budowie sieci wodociągowej do działki nr 45 w Tatyni</t>
  </si>
  <si>
    <t>Partycypacja w budowie sieci wodociągowej do działki nr 131/78 w Pilchowie</t>
  </si>
  <si>
    <t>Partycypacja w budowie sieci wodociągowej do działek nr 73/4 i 73/5 w Niekłończycy</t>
  </si>
  <si>
    <t>Partycypacja w budowie sieci wodociągowej do działki nr 118/5 w Niekłończycy</t>
  </si>
  <si>
    <t>Partycypacja w budowie sieci wodociągowej do działek nr 2384, 2385, 2386 i 2387 w Policach</t>
  </si>
  <si>
    <t>Partycypacja w budowie sieci wodociągowej do działki nr 480/5 w Dębostrowie</t>
  </si>
  <si>
    <t>Partycypacja w budowie sieci wodociągowej do działki nr 74/6 w Pilchowie</t>
  </si>
  <si>
    <t>Partycypacja w budowie sieci wodociągowej do działki nr 3275 w Policach</t>
  </si>
  <si>
    <t>Partycypacja w budowie sieci wodociągowej do działki nr 262/9 w Policach</t>
  </si>
  <si>
    <t>Partycypacja w budowie sieci wodociągowej do działki nr 525/3 w Trzebieży</t>
  </si>
  <si>
    <t>Partycypacja w budowie sieci wodociągowej do działki nr 526/5 w Trzebieży</t>
  </si>
  <si>
    <t>Partycypacja w budowie sieci wodociągowej do działek nr 334/5, 334/6 i 334/7 w Tanowie</t>
  </si>
  <si>
    <t>Partycypacja w budowie sieci kanalizacji sanitarnej do działki nr 45 w Tatyni</t>
  </si>
  <si>
    <t>Usuwanie azbestu z terenu nieruchomości na terenie Gminy Police</t>
  </si>
  <si>
    <t>42.</t>
  </si>
  <si>
    <t>37.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</si>
  <si>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</si>
  <si>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</si>
  <si>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</si>
  <si>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</si>
  <si>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</si>
  <si>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</si>
  <si>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</si>
  <si>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</si>
  <si>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</si>
  <si>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</si>
  <si>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</si>
  <si>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</si>
  <si>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</si>
  <si>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49.</t>
  </si>
  <si>
    <t>50.</t>
  </si>
  <si>
    <t>Modernizacja cieplna budynku Parafii św. Kazimierza w Policach  - wymiana okien - dotacja na realizację zadania</t>
  </si>
  <si>
    <t>58.</t>
  </si>
  <si>
    <t>73.</t>
  </si>
  <si>
    <t>74.</t>
  </si>
  <si>
    <t>75.</t>
  </si>
  <si>
    <t>76.</t>
  </si>
  <si>
    <t>77.</t>
  </si>
  <si>
    <t xml:space="preserve">Dotacja do budżetu - Termorenowacja budynków administrowanych przez ZGKiM </t>
  </si>
  <si>
    <t>Partycypacja w budowie sieci wodociągowej do działek nr 232/1, 233, 236/2, 249, 250, 256, 259, 260, 274/7, 274/8, 274/9 w Przęsocinie</t>
  </si>
  <si>
    <t>Dotacja do budżetu - Transgraniczna ochrona zasobów wód podziemnych w gminie Police - etap II</t>
  </si>
  <si>
    <t>78.</t>
  </si>
  <si>
    <t>79.</t>
  </si>
  <si>
    <t>80.</t>
  </si>
  <si>
    <t>Dotacja do budżetu - Zakup wody do podlewania zieleni</t>
  </si>
  <si>
    <t>Dotacja do budżetu - Bieżąca konserwacja i utrzymanie zieleni w mieście i gminie Police</t>
  </si>
  <si>
    <t>Dotacja do budżetu - Bieżąca konserwacja i utrzymanie Parku „Staromiejskiego” w Policach</t>
  </si>
  <si>
    <t>Dotacja do budżetu - Bieżąca konserwacja i utrzymanie Parku „Solidarności” w Policach</t>
  </si>
  <si>
    <t>Dotacja do budżetu - Wycinka drzew i krzewów, pielęgnacja zieleni w pasach drogowych dróg powiatowych miejskich</t>
  </si>
  <si>
    <t>Dotacja do budżetu - Wycinka drzew i krzewów, pielęgnacja zieleni w pasach drogowych dróg gminnych (publicznych)</t>
  </si>
  <si>
    <t>Dotacja do budżetu - Nadzór nad pracami dotyczącymi wycinki drzew i krzewów, pielęgnacji zieleni w pasach drogowych dróg powiatowych miejskich i gminnych na terenie gminy Police</t>
  </si>
  <si>
    <t>Dotacja do budżetu - Nadzór nad pracami dotyczącymi utrzymania i konserwacji zieleni</t>
  </si>
  <si>
    <t>Dotacja do budżetu - Utrzymanie ścieżki rekreacyjno – dydaktycznej</t>
  </si>
  <si>
    <t>Dotacja do budżetu - Docieplenie budynku Gimnazjum Nr 3 w Policach</t>
  </si>
  <si>
    <t>Dotacja do budżetu - Wymiana okien w Gimnazjum Nr 2 w Policach</t>
  </si>
  <si>
    <t xml:space="preserve">Dotacja do budżetu - Modernizacja Miejskiej Przystani Żeglarskiej w Policach </t>
  </si>
  <si>
    <t>Dotacja do budżetu - Zapewnienie opieki bezdomnym zwierzętom, które zachowują się agresywnie w stosunku do ludzi i innych zwierząt lub wymagają opieki</t>
  </si>
  <si>
    <t>Dotacja do budżetu - Wyłapywanie bezdomnych zwierząt na terenie Gminy Police (w tym dzikich)</t>
  </si>
  <si>
    <t>Dotacja do budżetu - projekt i podłączenie gazu do kuchni GCEiR w Trzebieży</t>
  </si>
  <si>
    <t>Dotacja do budżetu - Opróżnianie, utrzymanie i bieżąca konserwacja pojemników do selektywnej zbiórki odpadów komunalnych</t>
  </si>
  <si>
    <t>Dotacja do budżetu - Wymiana okien w Szkole Podstawowej Nr 3 w Policach</t>
  </si>
  <si>
    <t xml:space="preserve">Dotacja do budżetu - Przyłącza budynków komunalnych i posesji do kanalizacji sanitarnej i deszczowej </t>
  </si>
  <si>
    <t>Dotacja do budżetu - Termomodernizacja budynków użyteczności publicznej</t>
  </si>
  <si>
    <t>Dotacja do budżetu - Wymiana okien w Szkole Podstawowej Nr 8 w Policach</t>
  </si>
  <si>
    <t xml:space="preserve">Dotacja do budżetu - Przebudowa Parku  "Staromiejskiego" w Policach </t>
  </si>
  <si>
    <t>Wymiana stolarki okiennej w lokalach komunalnych</t>
  </si>
  <si>
    <t>81.</t>
  </si>
  <si>
    <t>Usunięcie płyt azbestowo-cementowych wraz z dociepleniem budynku Filii Szkoły Podstawowej 
Nr 8</t>
  </si>
  <si>
    <t>Partycypacja w budowie sieci wodociągowej do działek nr 226/9, 226/10, 226/12 i 226/13 
w Przęsocinie</t>
  </si>
  <si>
    <t>Urządzanie i utrzymanie zieleni w miastach i gminach</t>
  </si>
  <si>
    <t xml:space="preserve">Dotacja dla jednostki samorządu terytorialnego - Docieplenie dachu i  ścian oraz wymiana okien w budynku przy ul. Szkolnej 2 w Policach </t>
  </si>
  <si>
    <t>Partycypacja w budowie sieci kanalizacji sanitarnej do działki nr 118/5 w Niekłończycy</t>
  </si>
  <si>
    <t>Partycypacja w budowie sieci kanalizacji sanitarnej do działki nr 212/4 w Dębostrowie</t>
  </si>
  <si>
    <t>Partycypacja w budowie sieci kanalizacji sanitarnej do działki nr 131/78 w Pilchowie</t>
  </si>
  <si>
    <t>Partycypacja w budowie sieci kanalizacji sanitarnej do działki nr 446 w Pilchowie</t>
  </si>
  <si>
    <t>Dotacja do budżetu - Zakup ciągnika wraz z urządzeniami do pielęgnacji boisk i terenów zielonych na obiektach sportowych w Policach i Trzebieży</t>
  </si>
  <si>
    <t>Partycypacja w budowie sieci wodociągowej do działki nr 434/2 w Witorzy</t>
  </si>
  <si>
    <t xml:space="preserve">Dotacja - Zakup ciężkiego samochodu ratowniczo - gaśniczego </t>
  </si>
  <si>
    <t>Partycypacja w budowie sieci wodociągowej w Tanowie (dz. nr 434/13)</t>
  </si>
  <si>
    <t>Dotacja do budżetu - Zakup samochodu dla ZWiK w Policach</t>
  </si>
  <si>
    <t>82.</t>
  </si>
  <si>
    <t>83.</t>
  </si>
  <si>
    <t>84.</t>
  </si>
  <si>
    <t>Rozbiórka budynku z płyt azbestowych przy ul. Niedziałkowskiego 12c w Policach</t>
  </si>
  <si>
    <t>Wykonanie instalacji do nawodnienia rabat kwiatowych przy pomniku Jana Pawła II w Policach</t>
  </si>
  <si>
    <t>41.1</t>
  </si>
  <si>
    <t>55.1</t>
  </si>
  <si>
    <t>55.2</t>
  </si>
  <si>
    <t>55.3</t>
  </si>
  <si>
    <t>6120</t>
  </si>
  <si>
    <t>skreślono</t>
  </si>
  <si>
    <t>Utrzymanie samochodu do wykonywania zadań związanych z utrzymaniem zieleni przydrożnej</t>
  </si>
  <si>
    <t xml:space="preserve">Zakup samochodu do wykonywania zadań związanych z utrzymaniem zieleni przydrożnej </t>
  </si>
  <si>
    <t>4260</t>
  </si>
  <si>
    <t>Nasadzenie żywopłotu od strony boiska przy ul. Robotniczej 22 w Policach</t>
  </si>
  <si>
    <r>
      <t xml:space="preserve">Utrzymanie samochodu do </t>
    </r>
    <r>
      <rPr>
        <sz val="12"/>
        <rFont val="Arial"/>
        <family val="2"/>
      </rPr>
      <t>przeprowadzania</t>
    </r>
    <r>
      <rPr>
        <sz val="12"/>
        <rFont val="Arial"/>
        <family val="2"/>
      </rPr>
      <t xml:space="preserve"> kontroli środowiska</t>
    </r>
  </si>
  <si>
    <r>
      <t xml:space="preserve">Modernizacja Przystani wędkarskiej </t>
    </r>
    <r>
      <rPr>
        <sz val="12"/>
        <rFont val="Arial"/>
        <family val="2"/>
      </rPr>
      <t>w Policach</t>
    </r>
  </si>
  <si>
    <t>41.2</t>
  </si>
  <si>
    <t>Dotacja do budżetu - Rozbiórka budynku z płyt azbestowych - Hotel "Domont" w Trzebieży</t>
  </si>
  <si>
    <t>41.3</t>
  </si>
  <si>
    <t>Usuwanie nielegalnych składowisk odpadów z terenów leśnych</t>
  </si>
  <si>
    <t>30.1</t>
  </si>
  <si>
    <t xml:space="preserve">Dotacja do budżetu - Przebudowa rurociągu na cieku melioracyjnym "Grzybnica" oraz budowa sieci kanalizacji sanitarnej w ul. Kochanowskiego w Policach"                                                                                                                     </t>
  </si>
  <si>
    <t>55.4</t>
  </si>
  <si>
    <t>55.5</t>
  </si>
  <si>
    <t>Zakup koszy na tereny zielone</t>
  </si>
  <si>
    <t>4170</t>
  </si>
  <si>
    <t xml:space="preserve">Zakup urządzenia do przeprowadzania odkomarzania wraz z niezbędnymi środkami chemicznymi </t>
  </si>
  <si>
    <t>30.2</t>
  </si>
  <si>
    <t>Dotacja do budżetu - Rozbudowa i modernizacja instalacji Zakładu Odzysku i Składowania Odpadów Komunalnych w Leśnie Górnym</t>
  </si>
  <si>
    <t>Partycypacja w budowie sieci kanalizacji sanitarnej do działek 525/3, 525/4, 526/5, 526/7, 526/8 
i 526/9 w Trzebieży</t>
  </si>
  <si>
    <t>Partycypacja w budowie sieci wodociągowej do działek nr 128/20, 128/30, 128/32, 128/33 i 822 
w Tanowie</t>
  </si>
  <si>
    <t>66.1</t>
  </si>
  <si>
    <t>Dotacja do budżetu - Docieplenie ścian elewacji budynków letniskowych typu "Bonin" oznakowanych nr 1,2,3 w Gminnym Centrum Edukacji i Rekreacji w Trzebieży ul. Leśna 15</t>
  </si>
  <si>
    <t>Odprowadzenie nadwyżki z tytułu art. 404 ustawy z dnia 27 kwietnia 2001 r. Prawo ochrony środowiska (Dz.U. z 2008 r. Nr 25, poz. 150) do WFOŚiGW woj. zachodniopomorskiego za rok 2007</t>
  </si>
  <si>
    <t>84.1</t>
  </si>
  <si>
    <t>Odprowadzenie nadwyżki z tytułu art. 404 ustawy z dnia 27 kwietnia 2001 r. Prawo ochrony środowiska (Dz.U. z 2008 r. Nr 25, poz. 150) do WFOŚiGW woj. zachodniopomorskiego za rok 2008</t>
  </si>
  <si>
    <t>74.1</t>
  </si>
  <si>
    <t>Koncepcja, projekt, studium wykonalności – Transgraniczny Ośrodek Edukacji Ekologicznej w Zalesiu</t>
  </si>
  <si>
    <t>30.3</t>
  </si>
  <si>
    <t>Dotacja do budżetu - budowa kanalizacji deszczowej i sieci wodociągowej w ul. Wiśniowej i Czereśniowej w Policach</t>
  </si>
  <si>
    <t xml:space="preserve">Załącznik 
do uchwały Nr XXIX/223/08
Rady Miejskiej w Policach 
z dnia 30.09.2008 roku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</si>
</sst>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2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24"/>
      <name val="Arial CE"/>
      <family val="0"/>
    </font>
    <font>
      <sz val="26"/>
      <name val="Arial"/>
      <family val="2"/>
    </font>
    <font>
      <b/>
      <sz val="20"/>
      <name val="Arial CE"/>
      <family val="0"/>
    </font>
    <font>
      <i/>
      <sz val="8"/>
      <name val="Arial CE"/>
      <family val="2"/>
    </font>
    <font>
      <i/>
      <sz val="8"/>
      <name val="Arial"/>
      <family val="2"/>
    </font>
    <font>
      <i/>
      <sz val="12"/>
      <name val="Arial"/>
      <family val="2"/>
    </font>
    <font>
      <sz val="16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vertical="center" wrapText="1"/>
    </xf>
    <xf numFmtId="0" fontId="5" fillId="0" borderId="19" xfId="18" applyFont="1" applyBorder="1" applyAlignment="1">
      <alignment vertical="center" wrapText="1"/>
      <protection/>
    </xf>
    <xf numFmtId="0" fontId="5" fillId="0" borderId="6" xfId="18" applyFont="1" applyBorder="1" applyAlignment="1">
      <alignment vertical="center" wrapText="1"/>
      <protection/>
    </xf>
    <xf numFmtId="0" fontId="15" fillId="0" borderId="19" xfId="0" applyFont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49" fontId="5" fillId="0" borderId="19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 shrinkToFit="1"/>
    </xf>
    <xf numFmtId="0" fontId="15" fillId="0" borderId="6" xfId="0" applyFont="1" applyFill="1" applyBorder="1" applyAlignment="1">
      <alignment vertical="center" shrinkToFit="1"/>
    </xf>
    <xf numFmtId="0" fontId="14" fillId="0" borderId="1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170" fontId="14" fillId="2" borderId="21" xfId="0" applyNumberFormat="1" applyFont="1" applyFill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7" fillId="2" borderId="21" xfId="0" applyNumberFormat="1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5" fillId="0" borderId="23" xfId="18" applyNumberFormat="1" applyFont="1" applyBorder="1" applyAlignment="1">
      <alignment horizontal="right" vertical="center" wrapText="1"/>
      <protection/>
    </xf>
    <xf numFmtId="3" fontId="5" fillId="0" borderId="25" xfId="18" applyNumberFormat="1" applyFont="1" applyBorder="1" applyAlignment="1">
      <alignment horizontal="right" vertical="center" wrapText="1"/>
      <protection/>
    </xf>
    <xf numFmtId="3" fontId="5" fillId="0" borderId="24" xfId="18" applyNumberFormat="1" applyFont="1" applyBorder="1" applyAlignment="1">
      <alignment horizontal="right" vertical="center" wrapText="1"/>
      <protection/>
    </xf>
    <xf numFmtId="3" fontId="7" fillId="0" borderId="24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7" fillId="0" borderId="28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3" fontId="5" fillId="0" borderId="28" xfId="18" applyNumberFormat="1" applyFont="1" applyBorder="1" applyAlignment="1">
      <alignment horizontal="right" vertical="center" wrapText="1"/>
      <protection/>
    </xf>
    <xf numFmtId="3" fontId="5" fillId="0" borderId="24" xfId="0" applyNumberFormat="1" applyFont="1" applyFill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5" fillId="0" borderId="12" xfId="0" applyFont="1" applyFill="1" applyBorder="1" applyAlignment="1">
      <alignment vertical="center" wrapText="1" shrinkToFit="1"/>
    </xf>
    <xf numFmtId="181" fontId="5" fillId="0" borderId="33" xfId="0" applyNumberFormat="1" applyFont="1" applyBorder="1" applyAlignment="1">
      <alignment vertical="center" wrapText="1"/>
    </xf>
    <xf numFmtId="181" fontId="5" fillId="0" borderId="23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shrinkToFit="1"/>
    </xf>
    <xf numFmtId="170" fontId="15" fillId="0" borderId="22" xfId="0" applyNumberFormat="1" applyFont="1" applyBorder="1" applyAlignment="1">
      <alignment horizontal="right" vertical="center" wrapText="1"/>
    </xf>
    <xf numFmtId="170" fontId="0" fillId="0" borderId="0" xfId="0" applyNumberFormat="1" applyFont="1" applyAlignment="1">
      <alignment/>
    </xf>
    <xf numFmtId="3" fontId="5" fillId="0" borderId="26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0" xfId="18" applyFont="1" applyBorder="1" applyAlignment="1">
      <alignment vertical="center" wrapText="1"/>
      <protection/>
    </xf>
    <xf numFmtId="3" fontId="5" fillId="0" borderId="22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5" fillId="0" borderId="6" xfId="18" applyFont="1" applyBorder="1" applyAlignment="1">
      <alignment vertical="center" wrapText="1"/>
      <protection/>
    </xf>
    <xf numFmtId="3" fontId="5" fillId="0" borderId="24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19" xfId="0" applyFont="1" applyFill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70" fontId="7" fillId="2" borderId="21" xfId="0" applyNumberFormat="1" applyFont="1" applyFill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170" fontId="0" fillId="0" borderId="0" xfId="0" applyNumberFormat="1" applyFont="1" applyAlignment="1">
      <alignment/>
    </xf>
    <xf numFmtId="0" fontId="0" fillId="0" borderId="20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19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showGridLines="0" tabSelected="1" view="pageBreakPreview" zoomScale="75" zoomScaleNormal="75" zoomScaleSheetLayoutView="75" workbookViewId="0" topLeftCell="A1">
      <selection activeCell="A3" sqref="A3:D6"/>
    </sheetView>
  </sheetViews>
  <sheetFormatPr defaultColWidth="9.00390625" defaultRowHeight="24.75" customHeight="1"/>
  <cols>
    <col min="1" max="1" width="5.625" style="3" customWidth="1"/>
    <col min="2" max="2" width="104.375" style="6" customWidth="1"/>
    <col min="3" max="3" width="15.625" style="6" customWidth="1"/>
    <col min="4" max="4" width="18.75390625" style="6" customWidth="1"/>
    <col min="5" max="5" width="2.25390625" style="1" hidden="1" customWidth="1"/>
    <col min="6" max="8" width="9.125" style="1" customWidth="1"/>
    <col min="9" max="9" width="10.625" style="1" bestFit="1" customWidth="1"/>
    <col min="10" max="16384" width="9.125" style="1" customWidth="1"/>
  </cols>
  <sheetData>
    <row r="1" spans="1:7" s="141" customFormat="1" ht="57.75" customHeight="1">
      <c r="A1" s="7"/>
      <c r="B1" s="71"/>
      <c r="C1" s="163" t="s">
        <v>238</v>
      </c>
      <c r="D1" s="163"/>
      <c r="E1" s="63"/>
      <c r="F1" s="134"/>
      <c r="G1" s="134"/>
    </row>
    <row r="2" spans="1:7" s="142" customFormat="1" ht="21" customHeight="1">
      <c r="A2" s="7"/>
      <c r="B2" s="8"/>
      <c r="C2" s="167"/>
      <c r="D2" s="168"/>
      <c r="E2" s="168"/>
      <c r="F2" s="168"/>
      <c r="G2" s="168"/>
    </row>
    <row r="3" spans="1:5" s="141" customFormat="1" ht="53.25" customHeight="1">
      <c r="A3" s="169" t="s">
        <v>99</v>
      </c>
      <c r="B3" s="170"/>
      <c r="C3" s="170"/>
      <c r="D3" s="170"/>
      <c r="E3" s="81"/>
    </row>
    <row r="4" spans="1:4" s="141" customFormat="1" ht="20.25" customHeight="1">
      <c r="A4" s="170"/>
      <c r="B4" s="170"/>
      <c r="C4" s="170"/>
      <c r="D4" s="170"/>
    </row>
    <row r="5" spans="1:4" s="141" customFormat="1" ht="12">
      <c r="A5" s="170"/>
      <c r="B5" s="170"/>
      <c r="C5" s="170"/>
      <c r="D5" s="170"/>
    </row>
    <row r="6" spans="1:4" s="141" customFormat="1" ht="12">
      <c r="A6" s="170"/>
      <c r="B6" s="170"/>
      <c r="C6" s="170"/>
      <c r="D6" s="170"/>
    </row>
    <row r="7" spans="1:4" s="55" customFormat="1" ht="15.75" thickBot="1">
      <c r="A7" s="141"/>
      <c r="B7" s="2"/>
      <c r="C7" s="48"/>
      <c r="D7" s="49" t="s">
        <v>24</v>
      </c>
    </row>
    <row r="8" spans="1:4" ht="23.25" customHeight="1" thickBot="1">
      <c r="A8" s="164" t="s">
        <v>53</v>
      </c>
      <c r="B8" s="165"/>
      <c r="C8" s="165"/>
      <c r="D8" s="166"/>
    </row>
    <row r="9" spans="1:4" ht="54" customHeight="1" thickBot="1">
      <c r="A9" s="52" t="s">
        <v>26</v>
      </c>
      <c r="B9" s="53" t="s">
        <v>5</v>
      </c>
      <c r="C9" s="54" t="s">
        <v>54</v>
      </c>
      <c r="D9" s="82" t="s">
        <v>100</v>
      </c>
    </row>
    <row r="10" spans="1:4" s="48" customFormat="1" ht="12.75" thickBot="1">
      <c r="A10" s="50">
        <v>1</v>
      </c>
      <c r="B10" s="51">
        <v>2</v>
      </c>
      <c r="C10" s="51">
        <v>3</v>
      </c>
      <c r="D10" s="83">
        <v>4</v>
      </c>
    </row>
    <row r="11" spans="1:4" s="55" customFormat="1" ht="24.75" customHeight="1" thickBot="1">
      <c r="A11" s="40" t="s">
        <v>55</v>
      </c>
      <c r="B11" s="41" t="s">
        <v>56</v>
      </c>
      <c r="C11" s="42" t="s">
        <v>25</v>
      </c>
      <c r="D11" s="84">
        <f>SUM(D12)</f>
        <v>14035347</v>
      </c>
    </row>
    <row r="12" spans="1:4" s="55" customFormat="1" ht="24.75" customHeight="1" thickBot="1">
      <c r="A12" s="9" t="s">
        <v>28</v>
      </c>
      <c r="B12" s="10" t="s">
        <v>101</v>
      </c>
      <c r="C12" s="11" t="s">
        <v>25</v>
      </c>
      <c r="D12" s="123">
        <v>14035347</v>
      </c>
    </row>
    <row r="13" spans="1:9" ht="24.75" customHeight="1" thickBot="1">
      <c r="A13" s="43" t="s">
        <v>57</v>
      </c>
      <c r="B13" s="44" t="s">
        <v>58</v>
      </c>
      <c r="C13" s="42" t="s">
        <v>25</v>
      </c>
      <c r="D13" s="152">
        <f>SUM(D14:D19)</f>
        <v>18932391</v>
      </c>
      <c r="I13" s="124"/>
    </row>
    <row r="14" spans="1:4" s="55" customFormat="1" ht="24.75" customHeight="1">
      <c r="A14" s="12" t="s">
        <v>28</v>
      </c>
      <c r="B14" s="13" t="s">
        <v>47</v>
      </c>
      <c r="C14" s="14" t="s">
        <v>2</v>
      </c>
      <c r="D14" s="153">
        <v>34000</v>
      </c>
    </row>
    <row r="15" spans="1:4" s="55" customFormat="1" ht="24.75" customHeight="1">
      <c r="A15" s="15" t="s">
        <v>29</v>
      </c>
      <c r="B15" s="16" t="s">
        <v>48</v>
      </c>
      <c r="C15" s="17" t="s">
        <v>1</v>
      </c>
      <c r="D15" s="85">
        <v>732000</v>
      </c>
    </row>
    <row r="16" spans="1:9" s="55" customFormat="1" ht="24.75" customHeight="1">
      <c r="A16" s="15" t="s">
        <v>30</v>
      </c>
      <c r="B16" s="16" t="s">
        <v>49</v>
      </c>
      <c r="C16" s="17" t="s">
        <v>2</v>
      </c>
      <c r="D16" s="85">
        <v>486200</v>
      </c>
      <c r="I16" s="154"/>
    </row>
    <row r="17" spans="1:4" s="55" customFormat="1" ht="24.75" customHeight="1">
      <c r="A17" s="15" t="s">
        <v>31</v>
      </c>
      <c r="B17" s="16" t="s">
        <v>50</v>
      </c>
      <c r="C17" s="17" t="s">
        <v>2</v>
      </c>
      <c r="D17" s="85">
        <v>15968300</v>
      </c>
    </row>
    <row r="18" spans="1:4" s="55" customFormat="1" ht="24.75" customHeight="1">
      <c r="A18" s="15" t="s">
        <v>32</v>
      </c>
      <c r="B18" s="16" t="s">
        <v>51</v>
      </c>
      <c r="C18" s="17" t="s">
        <v>2</v>
      </c>
      <c r="D18" s="85">
        <v>741094</v>
      </c>
    </row>
    <row r="19" spans="1:9" s="55" customFormat="1" ht="24.75" customHeight="1" thickBot="1">
      <c r="A19" s="15" t="s">
        <v>33</v>
      </c>
      <c r="B19" s="18" t="s">
        <v>52</v>
      </c>
      <c r="C19" s="17" t="s">
        <v>2</v>
      </c>
      <c r="D19" s="85">
        <v>970797</v>
      </c>
      <c r="I19" s="154"/>
    </row>
    <row r="20" spans="1:4" s="55" customFormat="1" ht="24.75" customHeight="1" hidden="1">
      <c r="A20" s="133"/>
      <c r="B20" s="155"/>
      <c r="C20" s="155"/>
      <c r="D20" s="156"/>
    </row>
    <row r="21" spans="1:4" s="55" customFormat="1" ht="24.75" customHeight="1" hidden="1">
      <c r="A21" s="140"/>
      <c r="B21" s="157"/>
      <c r="C21" s="157"/>
      <c r="D21" s="158"/>
    </row>
    <row r="22" spans="1:4" ht="24.75" customHeight="1" thickBot="1">
      <c r="A22" s="45" t="s">
        <v>59</v>
      </c>
      <c r="B22" s="46" t="s">
        <v>60</v>
      </c>
      <c r="C22" s="47" t="s">
        <v>25</v>
      </c>
      <c r="D22" s="86">
        <f>SUM(D24+D44+D60+D77+D100+D113+D119+D129+D132+D141)</f>
        <v>32967738</v>
      </c>
    </row>
    <row r="23" spans="1:4" s="48" customFormat="1" ht="15.75" customHeight="1">
      <c r="A23" s="109">
        <v>1</v>
      </c>
      <c r="B23" s="110">
        <v>2</v>
      </c>
      <c r="C23" s="110">
        <v>3</v>
      </c>
      <c r="D23" s="111">
        <v>4</v>
      </c>
    </row>
    <row r="24" spans="1:4" ht="35.25" customHeight="1">
      <c r="A24" s="20"/>
      <c r="B24" s="21" t="s">
        <v>7</v>
      </c>
      <c r="C24" s="21"/>
      <c r="D24" s="87">
        <f>SUM(D25+D26+D27+D28+D29+D30+D31+D32+D33+D34+D35+D36+D37+D38+D39+D40+D41+D42+D43)</f>
        <v>259091</v>
      </c>
    </row>
    <row r="25" spans="1:4" s="55" customFormat="1" ht="35.25" customHeight="1">
      <c r="A25" s="12" t="s">
        <v>28</v>
      </c>
      <c r="B25" s="60" t="s">
        <v>105</v>
      </c>
      <c r="C25" s="14" t="s">
        <v>9</v>
      </c>
      <c r="D25" s="88">
        <v>25000</v>
      </c>
    </row>
    <row r="26" spans="1:4" s="55" customFormat="1" ht="25.5" customHeight="1">
      <c r="A26" s="12" t="s">
        <v>29</v>
      </c>
      <c r="B26" s="60" t="s">
        <v>126</v>
      </c>
      <c r="C26" s="67">
        <v>6110</v>
      </c>
      <c r="D26" s="88">
        <v>2805</v>
      </c>
    </row>
    <row r="27" spans="1:4" s="55" customFormat="1" ht="25.5" customHeight="1">
      <c r="A27" s="12" t="s">
        <v>30</v>
      </c>
      <c r="B27" s="59" t="s">
        <v>127</v>
      </c>
      <c r="C27" s="17" t="s">
        <v>9</v>
      </c>
      <c r="D27" s="89">
        <v>3500</v>
      </c>
    </row>
    <row r="28" spans="1:4" s="55" customFormat="1" ht="27" customHeight="1">
      <c r="A28" s="12" t="s">
        <v>31</v>
      </c>
      <c r="B28" s="59" t="s">
        <v>128</v>
      </c>
      <c r="C28" s="17" t="s">
        <v>9</v>
      </c>
      <c r="D28" s="89">
        <v>18460</v>
      </c>
    </row>
    <row r="29" spans="1:4" s="55" customFormat="1" ht="27.75" customHeight="1">
      <c r="A29" s="12" t="s">
        <v>32</v>
      </c>
      <c r="B29" s="59" t="s">
        <v>125</v>
      </c>
      <c r="C29" s="17" t="s">
        <v>9</v>
      </c>
      <c r="D29" s="89">
        <v>4000</v>
      </c>
    </row>
    <row r="30" spans="1:4" s="55" customFormat="1" ht="35.25" customHeight="1">
      <c r="A30" s="15" t="s">
        <v>33</v>
      </c>
      <c r="B30" s="59" t="s">
        <v>156</v>
      </c>
      <c r="C30" s="17" t="s">
        <v>9</v>
      </c>
      <c r="D30" s="89">
        <v>70000</v>
      </c>
    </row>
    <row r="31" spans="1:4" s="55" customFormat="1" ht="24.75" customHeight="1">
      <c r="A31" s="15" t="s">
        <v>34</v>
      </c>
      <c r="B31" s="60" t="s">
        <v>124</v>
      </c>
      <c r="C31" s="17" t="s">
        <v>9</v>
      </c>
      <c r="D31" s="88">
        <v>8000</v>
      </c>
    </row>
    <row r="32" spans="1:4" s="55" customFormat="1" ht="24.75" customHeight="1">
      <c r="A32" s="15" t="s">
        <v>35</v>
      </c>
      <c r="B32" s="59" t="s">
        <v>123</v>
      </c>
      <c r="C32" s="17" t="s">
        <v>9</v>
      </c>
      <c r="D32" s="89">
        <v>7500</v>
      </c>
    </row>
    <row r="33" spans="1:4" s="55" customFormat="1" ht="24.75" customHeight="1">
      <c r="A33" s="15" t="s">
        <v>36</v>
      </c>
      <c r="B33" s="59" t="s">
        <v>119</v>
      </c>
      <c r="C33" s="17" t="s">
        <v>9</v>
      </c>
      <c r="D33" s="89">
        <v>22500</v>
      </c>
    </row>
    <row r="34" spans="1:4" s="55" customFormat="1" ht="24.75" customHeight="1">
      <c r="A34" s="15" t="s">
        <v>37</v>
      </c>
      <c r="B34" s="59" t="s">
        <v>193</v>
      </c>
      <c r="C34" s="17" t="s">
        <v>9</v>
      </c>
      <c r="D34" s="89">
        <v>12500</v>
      </c>
    </row>
    <row r="35" spans="1:4" s="55" customFormat="1" ht="24.75" customHeight="1">
      <c r="A35" s="15" t="s">
        <v>38</v>
      </c>
      <c r="B35" s="59" t="s">
        <v>120</v>
      </c>
      <c r="C35" s="17" t="s">
        <v>9</v>
      </c>
      <c r="D35" s="89">
        <v>5250</v>
      </c>
    </row>
    <row r="36" spans="1:4" s="55" customFormat="1" ht="34.5" customHeight="1">
      <c r="A36" s="15" t="s">
        <v>39</v>
      </c>
      <c r="B36" s="59" t="s">
        <v>228</v>
      </c>
      <c r="C36" s="17" t="s">
        <v>9</v>
      </c>
      <c r="D36" s="89">
        <v>12000</v>
      </c>
    </row>
    <row r="37" spans="1:4" s="55" customFormat="1" ht="24.75" customHeight="1">
      <c r="A37" s="15" t="s">
        <v>40</v>
      </c>
      <c r="B37" s="59" t="s">
        <v>121</v>
      </c>
      <c r="C37" s="17" t="s">
        <v>9</v>
      </c>
      <c r="D37" s="89">
        <v>10550</v>
      </c>
    </row>
    <row r="38" spans="1:4" s="55" customFormat="1" ht="24.75" customHeight="1">
      <c r="A38" s="15" t="s">
        <v>41</v>
      </c>
      <c r="B38" s="59" t="s">
        <v>122</v>
      </c>
      <c r="C38" s="17" t="s">
        <v>9</v>
      </c>
      <c r="D38" s="89">
        <v>9000</v>
      </c>
    </row>
    <row r="39" spans="1:4" ht="36" customHeight="1">
      <c r="A39" s="15" t="s">
        <v>78</v>
      </c>
      <c r="B39" s="137" t="s">
        <v>207</v>
      </c>
      <c r="C39" s="120">
        <v>0</v>
      </c>
      <c r="D39" s="121">
        <v>0</v>
      </c>
    </row>
    <row r="40" spans="1:4" s="55" customFormat="1" ht="25.5" customHeight="1">
      <c r="A40" s="15" t="s">
        <v>79</v>
      </c>
      <c r="B40" s="59" t="s">
        <v>118</v>
      </c>
      <c r="C40" s="17" t="s">
        <v>9</v>
      </c>
      <c r="D40" s="89">
        <v>13500</v>
      </c>
    </row>
    <row r="41" spans="1:4" s="55" customFormat="1" ht="25.5" customHeight="1">
      <c r="A41" s="15" t="s">
        <v>86</v>
      </c>
      <c r="B41" s="60" t="s">
        <v>117</v>
      </c>
      <c r="C41" s="17" t="s">
        <v>9</v>
      </c>
      <c r="D41" s="88">
        <v>14000</v>
      </c>
    </row>
    <row r="42" spans="1:4" s="55" customFormat="1" ht="35.25" customHeight="1">
      <c r="A42" s="15" t="s">
        <v>80</v>
      </c>
      <c r="B42" s="18" t="s">
        <v>185</v>
      </c>
      <c r="C42" s="17" t="s">
        <v>9</v>
      </c>
      <c r="D42" s="90">
        <v>17270</v>
      </c>
    </row>
    <row r="43" spans="1:4" s="55" customFormat="1" ht="31.5" customHeight="1">
      <c r="A43" s="15" t="s">
        <v>81</v>
      </c>
      <c r="B43" s="60" t="s">
        <v>195</v>
      </c>
      <c r="C43" s="24" t="s">
        <v>9</v>
      </c>
      <c r="D43" s="116">
        <v>3256</v>
      </c>
    </row>
    <row r="44" spans="1:4" ht="35.25" customHeight="1">
      <c r="A44" s="20"/>
      <c r="B44" s="23" t="s">
        <v>23</v>
      </c>
      <c r="C44" s="23"/>
      <c r="D44" s="91">
        <f>SUM(D45+D47+D48+D49+D50+D51+D52+D53+D54+D55+D56+D57+D58+D59)</f>
        <v>4905976</v>
      </c>
    </row>
    <row r="45" spans="1:4" ht="36.75" customHeight="1">
      <c r="A45" s="15" t="s">
        <v>82</v>
      </c>
      <c r="B45" s="119" t="s">
        <v>157</v>
      </c>
      <c r="C45" s="17" t="s">
        <v>0</v>
      </c>
      <c r="D45" s="92">
        <v>3515266</v>
      </c>
    </row>
    <row r="46" spans="1:4" s="48" customFormat="1" ht="19.5" customHeight="1">
      <c r="A46" s="75">
        <v>1</v>
      </c>
      <c r="B46" s="107">
        <v>2</v>
      </c>
      <c r="C46" s="107">
        <v>3</v>
      </c>
      <c r="D46" s="108">
        <v>4</v>
      </c>
    </row>
    <row r="47" spans="1:4" ht="36.75" customHeight="1">
      <c r="A47" s="15" t="s">
        <v>83</v>
      </c>
      <c r="B47" s="78" t="s">
        <v>178</v>
      </c>
      <c r="C47" s="17" t="s">
        <v>0</v>
      </c>
      <c r="D47" s="92">
        <v>400000</v>
      </c>
    </row>
    <row r="48" spans="1:4" ht="24.75" customHeight="1">
      <c r="A48" s="15" t="s">
        <v>84</v>
      </c>
      <c r="B48" s="22" t="s">
        <v>61</v>
      </c>
      <c r="C48" s="24" t="s">
        <v>10</v>
      </c>
      <c r="D48" s="92">
        <v>400000</v>
      </c>
    </row>
    <row r="49" spans="1:4" ht="24.75" customHeight="1">
      <c r="A49" s="15" t="s">
        <v>85</v>
      </c>
      <c r="B49" s="137" t="s">
        <v>207</v>
      </c>
      <c r="C49" s="120">
        <v>0</v>
      </c>
      <c r="D49" s="121">
        <v>0</v>
      </c>
    </row>
    <row r="50" spans="1:4" ht="24.75" customHeight="1">
      <c r="A50" s="15" t="s">
        <v>3</v>
      </c>
      <c r="B50" s="60" t="s">
        <v>188</v>
      </c>
      <c r="C50" s="24" t="s">
        <v>9</v>
      </c>
      <c r="D50" s="92">
        <v>4200</v>
      </c>
    </row>
    <row r="51" spans="1:4" ht="24.75" customHeight="1">
      <c r="A51" s="15" t="s">
        <v>4</v>
      </c>
      <c r="B51" s="137" t="s">
        <v>207</v>
      </c>
      <c r="C51" s="120">
        <v>0</v>
      </c>
      <c r="D51" s="121">
        <v>0</v>
      </c>
    </row>
    <row r="52" spans="1:4" ht="24.75" customHeight="1">
      <c r="A52" s="15" t="s">
        <v>87</v>
      </c>
      <c r="B52" s="137" t="s">
        <v>207</v>
      </c>
      <c r="C52" s="120">
        <v>0</v>
      </c>
      <c r="D52" s="121">
        <v>0</v>
      </c>
    </row>
    <row r="53" spans="1:4" ht="24.75" customHeight="1">
      <c r="A53" s="15" t="s">
        <v>63</v>
      </c>
      <c r="B53" s="60" t="s">
        <v>189</v>
      </c>
      <c r="C53" s="24" t="s">
        <v>9</v>
      </c>
      <c r="D53" s="92">
        <v>10000</v>
      </c>
    </row>
    <row r="54" spans="1:4" ht="24.75" customHeight="1">
      <c r="A54" s="15" t="s">
        <v>64</v>
      </c>
      <c r="B54" s="60" t="s">
        <v>190</v>
      </c>
      <c r="C54" s="24" t="s">
        <v>9</v>
      </c>
      <c r="D54" s="92">
        <v>12000</v>
      </c>
    </row>
    <row r="55" spans="1:4" ht="24.75" customHeight="1">
      <c r="A55" s="15" t="s">
        <v>65</v>
      </c>
      <c r="B55" s="60" t="s">
        <v>191</v>
      </c>
      <c r="C55" s="24" t="s">
        <v>9</v>
      </c>
      <c r="D55" s="92">
        <v>14950</v>
      </c>
    </row>
    <row r="56" spans="1:4" ht="24.75" customHeight="1">
      <c r="A56" s="15" t="s">
        <v>66</v>
      </c>
      <c r="B56" s="60" t="s">
        <v>129</v>
      </c>
      <c r="C56" s="24" t="s">
        <v>9</v>
      </c>
      <c r="D56" s="92">
        <v>37000</v>
      </c>
    </row>
    <row r="57" spans="1:4" ht="36.75" customHeight="1">
      <c r="A57" s="19" t="s">
        <v>218</v>
      </c>
      <c r="B57" s="127" t="s">
        <v>219</v>
      </c>
      <c r="C57" s="24" t="s">
        <v>0</v>
      </c>
      <c r="D57" s="125">
        <v>365000</v>
      </c>
    </row>
    <row r="58" spans="1:4" ht="36.75" customHeight="1">
      <c r="A58" s="19" t="s">
        <v>225</v>
      </c>
      <c r="B58" s="138" t="s">
        <v>227</v>
      </c>
      <c r="C58" s="17" t="s">
        <v>9</v>
      </c>
      <c r="D58" s="92">
        <v>47560</v>
      </c>
    </row>
    <row r="59" spans="1:4" ht="36.75" customHeight="1">
      <c r="A59" s="19" t="s">
        <v>236</v>
      </c>
      <c r="B59" s="138" t="s">
        <v>237</v>
      </c>
      <c r="C59" s="17" t="s">
        <v>0</v>
      </c>
      <c r="D59" s="92">
        <v>100000</v>
      </c>
    </row>
    <row r="60" spans="1:4" ht="35.25" customHeight="1">
      <c r="A60" s="25"/>
      <c r="B60" s="26" t="s">
        <v>8</v>
      </c>
      <c r="C60" s="26"/>
      <c r="D60" s="93">
        <f>SUM(D61+D63+D64+D65+D66+D67+D68+D69+D70+D71+D74+D75+D76)</f>
        <v>1598624</v>
      </c>
    </row>
    <row r="61" spans="1:4" ht="33.75" customHeight="1">
      <c r="A61" s="15" t="s">
        <v>67</v>
      </c>
      <c r="B61" s="22" t="s">
        <v>176</v>
      </c>
      <c r="C61" s="17" t="s">
        <v>96</v>
      </c>
      <c r="D61" s="92">
        <v>16357</v>
      </c>
    </row>
    <row r="62" spans="1:4" ht="33.75" customHeight="1">
      <c r="A62" s="15" t="s">
        <v>68</v>
      </c>
      <c r="B62" s="118" t="s">
        <v>207</v>
      </c>
      <c r="C62" s="120">
        <v>0</v>
      </c>
      <c r="D62" s="121">
        <v>0</v>
      </c>
    </row>
    <row r="63" spans="1:4" ht="24.75" customHeight="1">
      <c r="A63" s="15" t="s">
        <v>69</v>
      </c>
      <c r="B63" s="27" t="s">
        <v>11</v>
      </c>
      <c r="C63" s="14" t="s">
        <v>10</v>
      </c>
      <c r="D63" s="94">
        <v>50000</v>
      </c>
    </row>
    <row r="64" spans="1:4" ht="33" customHeight="1">
      <c r="A64" s="15" t="s">
        <v>70</v>
      </c>
      <c r="B64" s="22" t="s">
        <v>12</v>
      </c>
      <c r="C64" s="17" t="s">
        <v>10</v>
      </c>
      <c r="D64" s="92">
        <v>40000</v>
      </c>
    </row>
    <row r="65" spans="1:4" ht="34.5" customHeight="1">
      <c r="A65" s="15" t="s">
        <v>107</v>
      </c>
      <c r="B65" s="22" t="s">
        <v>13</v>
      </c>
      <c r="C65" s="17" t="s">
        <v>10</v>
      </c>
      <c r="D65" s="92">
        <v>40000</v>
      </c>
    </row>
    <row r="66" spans="1:4" ht="23.25" customHeight="1">
      <c r="A66" s="175" t="s">
        <v>71</v>
      </c>
      <c r="B66" s="150" t="s">
        <v>62</v>
      </c>
      <c r="C66" s="17" t="s">
        <v>10</v>
      </c>
      <c r="D66" s="92">
        <v>11800</v>
      </c>
    </row>
    <row r="67" spans="1:4" ht="18.75" customHeight="1">
      <c r="A67" s="143"/>
      <c r="B67" s="151"/>
      <c r="C67" s="65" t="s">
        <v>223</v>
      </c>
      <c r="D67" s="95">
        <v>5000</v>
      </c>
    </row>
    <row r="68" spans="1:4" ht="27.75" customHeight="1">
      <c r="A68" s="12" t="s">
        <v>132</v>
      </c>
      <c r="B68" s="70" t="s">
        <v>106</v>
      </c>
      <c r="C68" s="65" t="s">
        <v>14</v>
      </c>
      <c r="D68" s="95">
        <v>9900</v>
      </c>
    </row>
    <row r="69" spans="1:4" ht="24.75" customHeight="1">
      <c r="A69" s="12" t="s">
        <v>72</v>
      </c>
      <c r="B69" s="61" t="s">
        <v>130</v>
      </c>
      <c r="C69" s="72" t="s">
        <v>10</v>
      </c>
      <c r="D69" s="96">
        <v>140000</v>
      </c>
    </row>
    <row r="70" spans="1:4" ht="34.5" customHeight="1">
      <c r="A70" s="12" t="s">
        <v>73</v>
      </c>
      <c r="B70" s="61" t="s">
        <v>184</v>
      </c>
      <c r="C70" s="72" t="s">
        <v>15</v>
      </c>
      <c r="D70" s="96">
        <v>155000</v>
      </c>
    </row>
    <row r="71" spans="1:4" ht="33.75" customHeight="1">
      <c r="A71" s="12" t="s">
        <v>74</v>
      </c>
      <c r="B71" s="18" t="s">
        <v>226</v>
      </c>
      <c r="C71" s="17" t="s">
        <v>0</v>
      </c>
      <c r="D71" s="92">
        <v>1000000</v>
      </c>
    </row>
    <row r="72" spans="1:4" ht="33.75" customHeight="1">
      <c r="A72" s="12" t="s">
        <v>75</v>
      </c>
      <c r="B72" s="131" t="s">
        <v>207</v>
      </c>
      <c r="C72" s="120">
        <v>0</v>
      </c>
      <c r="D72" s="121">
        <v>0</v>
      </c>
    </row>
    <row r="73" spans="1:4" s="48" customFormat="1" ht="16.5" customHeight="1">
      <c r="A73" s="75">
        <v>1</v>
      </c>
      <c r="B73" s="107">
        <v>2</v>
      </c>
      <c r="C73" s="107">
        <v>3</v>
      </c>
      <c r="D73" s="108">
        <v>4</v>
      </c>
    </row>
    <row r="74" spans="1:4" ht="33.75" customHeight="1">
      <c r="A74" s="132" t="s">
        <v>202</v>
      </c>
      <c r="B74" s="61" t="s">
        <v>200</v>
      </c>
      <c r="C74" s="72" t="s">
        <v>15</v>
      </c>
      <c r="D74" s="96">
        <v>45567</v>
      </c>
    </row>
    <row r="75" spans="1:4" ht="33.75" customHeight="1">
      <c r="A75" s="19" t="s">
        <v>214</v>
      </c>
      <c r="B75" s="16" t="s">
        <v>215</v>
      </c>
      <c r="C75" s="24" t="s">
        <v>96</v>
      </c>
      <c r="D75" s="99">
        <v>60000</v>
      </c>
    </row>
    <row r="76" spans="1:4" ht="33.75" customHeight="1">
      <c r="A76" s="126" t="s">
        <v>216</v>
      </c>
      <c r="B76" s="16" t="s">
        <v>217</v>
      </c>
      <c r="C76" s="24" t="s">
        <v>10</v>
      </c>
      <c r="D76" s="99">
        <v>25000</v>
      </c>
    </row>
    <row r="77" spans="1:4" ht="35.25" customHeight="1">
      <c r="A77" s="28"/>
      <c r="B77" s="113" t="s">
        <v>186</v>
      </c>
      <c r="C77" s="26"/>
      <c r="D77" s="93">
        <f>SUM(D78+D79+D80+D81+D82+D83+D84+D85+D86+D87+D88+D89+D90+D91+D92+D93+D94+D95+D96++D97+D98)</f>
        <v>1181349</v>
      </c>
    </row>
    <row r="78" spans="1:4" s="55" customFormat="1" ht="25.5" customHeight="1">
      <c r="A78" s="15" t="s">
        <v>131</v>
      </c>
      <c r="B78" s="16" t="s">
        <v>161</v>
      </c>
      <c r="C78" s="64" t="s">
        <v>96</v>
      </c>
      <c r="D78" s="85">
        <v>4500</v>
      </c>
    </row>
    <row r="79" spans="1:4" s="55" customFormat="1" ht="24" customHeight="1">
      <c r="A79" s="15" t="s">
        <v>77</v>
      </c>
      <c r="B79" s="30" t="s">
        <v>162</v>
      </c>
      <c r="C79" s="64" t="s">
        <v>96</v>
      </c>
      <c r="D79" s="128">
        <v>380000</v>
      </c>
    </row>
    <row r="80" spans="1:4" s="55" customFormat="1" ht="24" customHeight="1">
      <c r="A80" s="15" t="s">
        <v>90</v>
      </c>
      <c r="B80" s="58" t="s">
        <v>163</v>
      </c>
      <c r="C80" s="64" t="s">
        <v>96</v>
      </c>
      <c r="D80" s="129">
        <v>50000</v>
      </c>
    </row>
    <row r="81" spans="1:4" s="55" customFormat="1" ht="25.5" customHeight="1">
      <c r="A81" s="15" t="s">
        <v>91</v>
      </c>
      <c r="B81" s="22" t="s">
        <v>164</v>
      </c>
      <c r="C81" s="64" t="s">
        <v>96</v>
      </c>
      <c r="D81" s="85">
        <v>45000</v>
      </c>
    </row>
    <row r="82" spans="1:4" ht="27" customHeight="1">
      <c r="A82" s="15" t="s">
        <v>95</v>
      </c>
      <c r="B82" s="22" t="s">
        <v>181</v>
      </c>
      <c r="C82" s="14" t="s">
        <v>0</v>
      </c>
      <c r="D82" s="112">
        <v>10000</v>
      </c>
    </row>
    <row r="83" spans="1:4" ht="33" customHeight="1">
      <c r="A83" s="15" t="s">
        <v>98</v>
      </c>
      <c r="B83" s="73" t="s">
        <v>165</v>
      </c>
      <c r="C83" s="64" t="s">
        <v>96</v>
      </c>
      <c r="D83" s="94">
        <v>130000</v>
      </c>
    </row>
    <row r="84" spans="1:4" ht="33" customHeight="1">
      <c r="A84" s="15" t="s">
        <v>108</v>
      </c>
      <c r="B84" s="22" t="s">
        <v>166</v>
      </c>
      <c r="C84" s="64" t="s">
        <v>96</v>
      </c>
      <c r="D84" s="92">
        <v>175000</v>
      </c>
    </row>
    <row r="85" spans="1:4" ht="41.25" customHeight="1">
      <c r="A85" s="15" t="s">
        <v>146</v>
      </c>
      <c r="B85" s="22" t="s">
        <v>167</v>
      </c>
      <c r="C85" s="64" t="s">
        <v>96</v>
      </c>
      <c r="D85" s="92">
        <v>8000</v>
      </c>
    </row>
    <row r="86" spans="1:4" ht="24.75" customHeight="1">
      <c r="A86" s="15" t="s">
        <v>147</v>
      </c>
      <c r="B86" s="22" t="s">
        <v>168</v>
      </c>
      <c r="C86" s="64" t="s">
        <v>96</v>
      </c>
      <c r="D86" s="92">
        <v>15000</v>
      </c>
    </row>
    <row r="87" spans="1:4" ht="24.75" customHeight="1">
      <c r="A87" s="15" t="s">
        <v>109</v>
      </c>
      <c r="B87" s="22" t="s">
        <v>169</v>
      </c>
      <c r="C87" s="64" t="s">
        <v>96</v>
      </c>
      <c r="D87" s="92">
        <v>50000</v>
      </c>
    </row>
    <row r="88" spans="1:4" ht="24.75" customHeight="1">
      <c r="A88" s="15" t="s">
        <v>110</v>
      </c>
      <c r="B88" s="22" t="s">
        <v>27</v>
      </c>
      <c r="C88" s="17" t="s">
        <v>10</v>
      </c>
      <c r="D88" s="92">
        <v>25000</v>
      </c>
    </row>
    <row r="89" spans="1:4" ht="24.75" customHeight="1">
      <c r="A89" s="15" t="s">
        <v>111</v>
      </c>
      <c r="B89" s="16" t="s">
        <v>211</v>
      </c>
      <c r="C89" s="17" t="s">
        <v>10</v>
      </c>
      <c r="D89" s="92">
        <v>30000</v>
      </c>
    </row>
    <row r="90" spans="1:4" ht="24.75" customHeight="1">
      <c r="A90" s="15" t="s">
        <v>112</v>
      </c>
      <c r="B90" s="22" t="s">
        <v>89</v>
      </c>
      <c r="C90" s="17" t="s">
        <v>10</v>
      </c>
      <c r="D90" s="92">
        <v>7000</v>
      </c>
    </row>
    <row r="91" spans="1:4" ht="37.5" customHeight="1">
      <c r="A91" s="15" t="s">
        <v>113</v>
      </c>
      <c r="B91" s="22" t="s">
        <v>192</v>
      </c>
      <c r="C91" s="17" t="s">
        <v>0</v>
      </c>
      <c r="D91" s="100">
        <v>90402</v>
      </c>
    </row>
    <row r="92" spans="1:4" s="55" customFormat="1" ht="33" customHeight="1">
      <c r="A92" s="19" t="s">
        <v>203</v>
      </c>
      <c r="B92" s="22" t="s">
        <v>201</v>
      </c>
      <c r="C92" s="64" t="s">
        <v>9</v>
      </c>
      <c r="D92" s="85">
        <v>10000</v>
      </c>
    </row>
    <row r="93" spans="1:4" s="55" customFormat="1" ht="32.25" customHeight="1">
      <c r="A93" s="133" t="s">
        <v>204</v>
      </c>
      <c r="B93" s="22" t="s">
        <v>209</v>
      </c>
      <c r="C93" s="64" t="s">
        <v>206</v>
      </c>
      <c r="D93" s="85">
        <v>78200</v>
      </c>
    </row>
    <row r="94" spans="1:4" s="55" customFormat="1" ht="21" customHeight="1">
      <c r="A94" s="147" t="s">
        <v>205</v>
      </c>
      <c r="B94" s="177" t="s">
        <v>208</v>
      </c>
      <c r="C94" s="64" t="s">
        <v>10</v>
      </c>
      <c r="D94" s="85">
        <v>1000</v>
      </c>
    </row>
    <row r="95" spans="1:4" s="55" customFormat="1" ht="21.75" customHeight="1">
      <c r="A95" s="148"/>
      <c r="B95" s="149"/>
      <c r="C95" s="64" t="s">
        <v>14</v>
      </c>
      <c r="D95" s="85">
        <v>10000</v>
      </c>
    </row>
    <row r="96" spans="1:4" s="55" customFormat="1" ht="30.75" customHeight="1">
      <c r="A96" s="135" t="s">
        <v>220</v>
      </c>
      <c r="B96" s="136" t="s">
        <v>222</v>
      </c>
      <c r="C96" s="64" t="s">
        <v>14</v>
      </c>
      <c r="D96" s="85">
        <v>45247</v>
      </c>
    </row>
    <row r="97" spans="1:4" s="55" customFormat="1" ht="21" customHeight="1">
      <c r="A97" s="181" t="s">
        <v>221</v>
      </c>
      <c r="B97" s="183" t="s">
        <v>224</v>
      </c>
      <c r="C97" s="64" t="s">
        <v>206</v>
      </c>
      <c r="D97" s="85">
        <v>10500</v>
      </c>
    </row>
    <row r="98" spans="1:4" s="55" customFormat="1" ht="23.25" customHeight="1">
      <c r="A98" s="182"/>
      <c r="B98" s="184"/>
      <c r="C98" s="64" t="s">
        <v>14</v>
      </c>
      <c r="D98" s="85">
        <v>6500</v>
      </c>
    </row>
    <row r="99" spans="1:4" s="48" customFormat="1" ht="17.25" customHeight="1">
      <c r="A99" s="107">
        <v>1</v>
      </c>
      <c r="B99" s="107">
        <v>2</v>
      </c>
      <c r="C99" s="107">
        <v>3</v>
      </c>
      <c r="D99" s="107">
        <v>4</v>
      </c>
    </row>
    <row r="100" spans="1:4" ht="35.25" customHeight="1">
      <c r="A100" s="28"/>
      <c r="B100" s="31" t="s">
        <v>43</v>
      </c>
      <c r="C100" s="31"/>
      <c r="D100" s="97">
        <f>SUM(D101+D102+D104+D105+D106+D107+D108+D109+D110+D111+D103+D112)</f>
        <v>4749000</v>
      </c>
    </row>
    <row r="101" spans="1:4" s="55" customFormat="1" ht="35.25" customHeight="1">
      <c r="A101" s="15" t="s">
        <v>114</v>
      </c>
      <c r="B101" s="77" t="s">
        <v>179</v>
      </c>
      <c r="C101" s="74">
        <v>6260</v>
      </c>
      <c r="D101" s="98">
        <v>505000</v>
      </c>
    </row>
    <row r="102" spans="1:4" s="55" customFormat="1" ht="35.25" customHeight="1">
      <c r="A102" s="15" t="s">
        <v>115</v>
      </c>
      <c r="B102" s="77" t="s">
        <v>155</v>
      </c>
      <c r="C102" s="74">
        <v>6260</v>
      </c>
      <c r="D102" s="98">
        <v>3370000</v>
      </c>
    </row>
    <row r="103" spans="1:4" s="55" customFormat="1" ht="35.25" customHeight="1">
      <c r="A103" s="15" t="s">
        <v>149</v>
      </c>
      <c r="B103" s="76" t="s">
        <v>182</v>
      </c>
      <c r="C103" s="74">
        <v>4270</v>
      </c>
      <c r="D103" s="98">
        <v>200000</v>
      </c>
    </row>
    <row r="104" spans="1:4" s="55" customFormat="1" ht="35.25" customHeight="1">
      <c r="A104" s="15" t="s">
        <v>116</v>
      </c>
      <c r="B104" s="76" t="s">
        <v>175</v>
      </c>
      <c r="C104" s="74">
        <v>6260</v>
      </c>
      <c r="D104" s="98">
        <v>9000</v>
      </c>
    </row>
    <row r="105" spans="1:4" s="55" customFormat="1" ht="25.5" customHeight="1">
      <c r="A105" s="15" t="s">
        <v>133</v>
      </c>
      <c r="B105" s="62" t="s">
        <v>97</v>
      </c>
      <c r="C105" s="17" t="s">
        <v>9</v>
      </c>
      <c r="D105" s="85">
        <v>120000</v>
      </c>
    </row>
    <row r="106" spans="1:4" ht="46.5" customHeight="1">
      <c r="A106" s="15" t="s">
        <v>134</v>
      </c>
      <c r="B106" s="62" t="s">
        <v>187</v>
      </c>
      <c r="C106" s="17" t="s">
        <v>0</v>
      </c>
      <c r="D106" s="92">
        <v>150000</v>
      </c>
    </row>
    <row r="107" spans="1:4" ht="33.75" customHeight="1">
      <c r="A107" s="15" t="s">
        <v>135</v>
      </c>
      <c r="B107" s="62" t="s">
        <v>148</v>
      </c>
      <c r="C107" s="17" t="s">
        <v>17</v>
      </c>
      <c r="D107" s="92">
        <v>50000</v>
      </c>
    </row>
    <row r="108" spans="1:4" ht="34.5" customHeight="1">
      <c r="A108" s="15" t="s">
        <v>136</v>
      </c>
      <c r="B108" s="68" t="s">
        <v>170</v>
      </c>
      <c r="C108" s="69">
        <v>6260</v>
      </c>
      <c r="D108" s="99">
        <v>40000</v>
      </c>
    </row>
    <row r="109" spans="1:4" ht="34.5" customHeight="1">
      <c r="A109" s="15" t="s">
        <v>137</v>
      </c>
      <c r="B109" s="68" t="s">
        <v>171</v>
      </c>
      <c r="C109" s="69">
        <v>6260</v>
      </c>
      <c r="D109" s="99">
        <v>30000</v>
      </c>
    </row>
    <row r="110" spans="1:4" ht="34.5" customHeight="1">
      <c r="A110" s="15" t="s">
        <v>138</v>
      </c>
      <c r="B110" s="68" t="s">
        <v>177</v>
      </c>
      <c r="C110" s="69">
        <v>6260</v>
      </c>
      <c r="D110" s="99">
        <v>90000</v>
      </c>
    </row>
    <row r="111" spans="1:4" ht="34.5" customHeight="1">
      <c r="A111" s="15" t="s">
        <v>139</v>
      </c>
      <c r="B111" s="68" t="s">
        <v>180</v>
      </c>
      <c r="C111" s="69">
        <v>6260</v>
      </c>
      <c r="D111" s="99">
        <v>95000</v>
      </c>
    </row>
    <row r="112" spans="1:4" ht="34.5" customHeight="1">
      <c r="A112" s="19" t="s">
        <v>229</v>
      </c>
      <c r="B112" s="68" t="s">
        <v>230</v>
      </c>
      <c r="C112" s="69">
        <v>6260</v>
      </c>
      <c r="D112" s="99">
        <v>90000</v>
      </c>
    </row>
    <row r="113" spans="1:4" ht="35.25" customHeight="1">
      <c r="A113" s="20"/>
      <c r="B113" s="29" t="s">
        <v>44</v>
      </c>
      <c r="C113" s="29"/>
      <c r="D113" s="91">
        <f>SUM(D114+D115+D116+D117+D118)</f>
        <v>386000</v>
      </c>
    </row>
    <row r="114" spans="1:4" ht="34.5" customHeight="1">
      <c r="A114" s="15" t="s">
        <v>140</v>
      </c>
      <c r="B114" s="22" t="s">
        <v>173</v>
      </c>
      <c r="C114" s="33" t="s">
        <v>96</v>
      </c>
      <c r="D114" s="92">
        <v>170000</v>
      </c>
    </row>
    <row r="115" spans="1:4" ht="30.75" customHeight="1">
      <c r="A115" s="57" t="s">
        <v>141</v>
      </c>
      <c r="B115" s="16" t="s">
        <v>103</v>
      </c>
      <c r="C115" s="66">
        <v>6260</v>
      </c>
      <c r="D115" s="92">
        <v>150000</v>
      </c>
    </row>
    <row r="116" spans="1:4" ht="35.25" customHeight="1">
      <c r="A116" s="57" t="s">
        <v>142</v>
      </c>
      <c r="B116" s="22" t="s">
        <v>16</v>
      </c>
      <c r="C116" s="33" t="s">
        <v>17</v>
      </c>
      <c r="D116" s="92">
        <v>16000</v>
      </c>
    </row>
    <row r="117" spans="1:4" ht="35.25" customHeight="1">
      <c r="A117" s="57" t="s">
        <v>143</v>
      </c>
      <c r="B117" s="58" t="s">
        <v>104</v>
      </c>
      <c r="C117" s="33" t="s">
        <v>10</v>
      </c>
      <c r="D117" s="92">
        <v>10000</v>
      </c>
    </row>
    <row r="118" spans="1:4" ht="24.75" customHeight="1">
      <c r="A118" s="57" t="s">
        <v>144</v>
      </c>
      <c r="B118" s="22" t="s">
        <v>174</v>
      </c>
      <c r="C118" s="17" t="s">
        <v>96</v>
      </c>
      <c r="D118" s="100">
        <v>40000</v>
      </c>
    </row>
    <row r="119" spans="1:4" ht="35.25" customHeight="1">
      <c r="A119" s="28"/>
      <c r="B119" s="34" t="s">
        <v>42</v>
      </c>
      <c r="C119" s="32"/>
      <c r="D119" s="97">
        <f>SUM(D120+D121+D122+D123+D125+D126+D127+D128)</f>
        <v>348000</v>
      </c>
    </row>
    <row r="120" spans="1:4" ht="24.75" customHeight="1">
      <c r="A120" s="175" t="s">
        <v>145</v>
      </c>
      <c r="B120" s="177" t="s">
        <v>45</v>
      </c>
      <c r="C120" s="17" t="s">
        <v>10</v>
      </c>
      <c r="D120" s="139">
        <v>39000</v>
      </c>
    </row>
    <row r="121" spans="1:4" ht="24.75" customHeight="1">
      <c r="A121" s="176"/>
      <c r="B121" s="178"/>
      <c r="C121" s="17" t="s">
        <v>92</v>
      </c>
      <c r="D121" s="117">
        <v>1000</v>
      </c>
    </row>
    <row r="122" spans="1:4" ht="24.75" customHeight="1">
      <c r="A122" s="15" t="s">
        <v>150</v>
      </c>
      <c r="B122" s="22" t="s">
        <v>76</v>
      </c>
      <c r="C122" s="35" t="s">
        <v>14</v>
      </c>
      <c r="D122" s="92">
        <v>10000</v>
      </c>
    </row>
    <row r="123" spans="1:4" ht="24.75" customHeight="1">
      <c r="A123" s="15" t="s">
        <v>151</v>
      </c>
      <c r="B123" s="22" t="s">
        <v>6</v>
      </c>
      <c r="C123" s="17" t="s">
        <v>18</v>
      </c>
      <c r="D123" s="101">
        <v>30000</v>
      </c>
    </row>
    <row r="124" spans="1:4" s="141" customFormat="1" ht="15.75" customHeight="1">
      <c r="A124" s="103">
        <v>1</v>
      </c>
      <c r="B124" s="105">
        <v>2</v>
      </c>
      <c r="C124" s="104" t="s">
        <v>94</v>
      </c>
      <c r="D124" s="106">
        <v>4</v>
      </c>
    </row>
    <row r="125" spans="1:4" ht="24.75" customHeight="1">
      <c r="A125" s="15" t="s">
        <v>152</v>
      </c>
      <c r="B125" s="22" t="s">
        <v>19</v>
      </c>
      <c r="C125" s="17" t="s">
        <v>17</v>
      </c>
      <c r="D125" s="101">
        <v>15000</v>
      </c>
    </row>
    <row r="126" spans="1:4" ht="24.75" customHeight="1">
      <c r="A126" s="15" t="s">
        <v>153</v>
      </c>
      <c r="B126" s="22" t="s">
        <v>88</v>
      </c>
      <c r="C126" s="17" t="s">
        <v>10</v>
      </c>
      <c r="D126" s="101">
        <v>46000</v>
      </c>
    </row>
    <row r="127" spans="1:4" ht="24.75" customHeight="1">
      <c r="A127" s="15" t="s">
        <v>154</v>
      </c>
      <c r="B127" s="22" t="s">
        <v>102</v>
      </c>
      <c r="C127" s="17" t="s">
        <v>10</v>
      </c>
      <c r="D127" s="92">
        <v>7000</v>
      </c>
    </row>
    <row r="128" spans="1:4" ht="39.75" customHeight="1">
      <c r="A128" s="15" t="s">
        <v>234</v>
      </c>
      <c r="B128" s="16" t="s">
        <v>235</v>
      </c>
      <c r="C128" s="17" t="s">
        <v>9</v>
      </c>
      <c r="D128" s="92">
        <v>200000</v>
      </c>
    </row>
    <row r="129" spans="1:4" ht="35.25" customHeight="1">
      <c r="A129" s="20"/>
      <c r="B129" s="29" t="s">
        <v>46</v>
      </c>
      <c r="C129" s="4"/>
      <c r="D129" s="91">
        <f>SUM(D130+D131)</f>
        <v>223000</v>
      </c>
    </row>
    <row r="130" spans="1:4" ht="15.75" customHeight="1">
      <c r="A130" s="175" t="s">
        <v>158</v>
      </c>
      <c r="B130" s="179" t="s">
        <v>20</v>
      </c>
      <c r="C130" s="171" t="s">
        <v>15</v>
      </c>
      <c r="D130" s="173">
        <v>223000</v>
      </c>
    </row>
    <row r="131" spans="1:4" ht="15.75" customHeight="1">
      <c r="A131" s="143"/>
      <c r="B131" s="180"/>
      <c r="C131" s="172"/>
      <c r="D131" s="174"/>
    </row>
    <row r="132" spans="1:4" ht="34.5" customHeight="1">
      <c r="A132" s="28"/>
      <c r="B132" s="80" t="s">
        <v>93</v>
      </c>
      <c r="C132" s="33"/>
      <c r="D132" s="91">
        <f>SUM(D133+D134+D135+D137+D138+D139+D140+D136)</f>
        <v>287910</v>
      </c>
    </row>
    <row r="133" spans="1:4" ht="21" customHeight="1">
      <c r="A133" s="175" t="s">
        <v>159</v>
      </c>
      <c r="B133" s="145" t="s">
        <v>212</v>
      </c>
      <c r="C133" s="17" t="s">
        <v>10</v>
      </c>
      <c r="D133" s="92">
        <v>2530</v>
      </c>
    </row>
    <row r="134" spans="1:4" ht="21" customHeight="1">
      <c r="A134" s="144"/>
      <c r="B134" s="146"/>
      <c r="C134" s="17" t="s">
        <v>14</v>
      </c>
      <c r="D134" s="92">
        <v>14000</v>
      </c>
    </row>
    <row r="135" spans="1:4" ht="18.75" customHeight="1">
      <c r="A135" s="144"/>
      <c r="B135" s="146"/>
      <c r="C135" s="65" t="s">
        <v>92</v>
      </c>
      <c r="D135" s="92">
        <v>5000</v>
      </c>
    </row>
    <row r="136" spans="1:4" ht="18.75" customHeight="1">
      <c r="A136" s="130"/>
      <c r="B136" s="122"/>
      <c r="C136" s="65" t="s">
        <v>210</v>
      </c>
      <c r="D136" s="92">
        <v>1380</v>
      </c>
    </row>
    <row r="137" spans="1:4" ht="27" customHeight="1">
      <c r="A137" s="15" t="s">
        <v>160</v>
      </c>
      <c r="B137" s="79" t="s">
        <v>172</v>
      </c>
      <c r="C137" s="17" t="s">
        <v>0</v>
      </c>
      <c r="D137" s="92">
        <v>30000</v>
      </c>
    </row>
    <row r="138" spans="1:4" ht="27" customHeight="1">
      <c r="A138" s="15" t="s">
        <v>183</v>
      </c>
      <c r="B138" s="79" t="s">
        <v>213</v>
      </c>
      <c r="C138" s="17" t="s">
        <v>15</v>
      </c>
      <c r="D138" s="92">
        <v>20000</v>
      </c>
    </row>
    <row r="139" spans="1:4" ht="27" customHeight="1">
      <c r="A139" s="15" t="s">
        <v>197</v>
      </c>
      <c r="B139" s="114" t="s">
        <v>194</v>
      </c>
      <c r="C139" s="17" t="s">
        <v>0</v>
      </c>
      <c r="D139" s="92">
        <v>135000</v>
      </c>
    </row>
    <row r="140" spans="1:4" ht="36.75" customHeight="1">
      <c r="A140" s="15" t="s">
        <v>198</v>
      </c>
      <c r="B140" s="115" t="s">
        <v>196</v>
      </c>
      <c r="C140" s="17" t="s">
        <v>0</v>
      </c>
      <c r="D140" s="99">
        <v>80000</v>
      </c>
    </row>
    <row r="141" spans="1:4" ht="35.25" customHeight="1">
      <c r="A141" s="36"/>
      <c r="B141" s="37" t="s">
        <v>21</v>
      </c>
      <c r="C141" s="4"/>
      <c r="D141" s="102">
        <f>SUM(D142+D143)</f>
        <v>19028788</v>
      </c>
    </row>
    <row r="142" spans="1:4" ht="49.5" customHeight="1">
      <c r="A142" s="57" t="s">
        <v>199</v>
      </c>
      <c r="B142" s="61" t="s">
        <v>231</v>
      </c>
      <c r="C142" s="65" t="s">
        <v>22</v>
      </c>
      <c r="D142" s="95">
        <v>15463776</v>
      </c>
    </row>
    <row r="143" spans="1:4" ht="49.5" customHeight="1" thickBot="1">
      <c r="A143" s="159" t="s">
        <v>232</v>
      </c>
      <c r="B143" s="160" t="s">
        <v>233</v>
      </c>
      <c r="C143" s="161" t="s">
        <v>22</v>
      </c>
      <c r="D143" s="162">
        <v>3565012</v>
      </c>
    </row>
    <row r="144" spans="1:4" ht="24.75" customHeight="1">
      <c r="A144" s="5"/>
      <c r="B144" s="38"/>
      <c r="C144" s="56"/>
      <c r="D144" s="39"/>
    </row>
  </sheetData>
  <mergeCells count="18">
    <mergeCell ref="A66:A67"/>
    <mergeCell ref="B66:B67"/>
    <mergeCell ref="A97:A98"/>
    <mergeCell ref="B97:B98"/>
    <mergeCell ref="A133:A135"/>
    <mergeCell ref="B133:B135"/>
    <mergeCell ref="A94:A95"/>
    <mergeCell ref="B94:B95"/>
    <mergeCell ref="C130:C131"/>
    <mergeCell ref="D130:D131"/>
    <mergeCell ref="A120:A121"/>
    <mergeCell ref="B120:B121"/>
    <mergeCell ref="B130:B131"/>
    <mergeCell ref="A130:A131"/>
    <mergeCell ref="C1:D1"/>
    <mergeCell ref="A8:D8"/>
    <mergeCell ref="C2:G2"/>
    <mergeCell ref="A3:D6"/>
  </mergeCells>
  <printOptions horizontalCentered="1"/>
  <pageMargins left="0.7874015748031497" right="0.3937007874015748" top="0.3937007874015748" bottom="0.5905511811023623" header="0.1968503937007874" footer="0.31496062992125984"/>
  <pageSetup cellComments="asDisplayed" fitToHeight="2" horizontalDpi="600" verticalDpi="600" orientation="landscape" paperSize="9" scale="67" r:id="rId1"/>
  <headerFooter alignWithMargins="0">
    <oddFooter>&amp;CStrona &amp;P z &amp;N</oddFooter>
  </headerFooter>
  <rowBreaks count="5" manualBreakCount="5">
    <brk id="22" max="3" man="1"/>
    <brk id="45" max="3" man="1"/>
    <brk id="72" max="3" man="1"/>
    <brk id="98" max="3" man="1"/>
    <brk id="12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ug</cp:lastModifiedBy>
  <cp:lastPrinted>2008-09-30T12:02:35Z</cp:lastPrinted>
  <dcterms:created xsi:type="dcterms:W3CDTF">2001-05-16T07:18:04Z</dcterms:created>
  <dcterms:modified xsi:type="dcterms:W3CDTF">2008-09-30T12:08:05Z</dcterms:modified>
  <cp:category/>
  <cp:version/>
  <cp:contentType/>
  <cp:contentStatus/>
</cp:coreProperties>
</file>