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20" activeTab="0"/>
  </bookViews>
  <sheets>
    <sheet name="Załącznik C" sheetId="1" r:id="rId1"/>
  </sheets>
  <externalReferences>
    <externalReference r:id="rId4"/>
  </externalReferences>
  <definedNames>
    <definedName name="_xlnm.Print_Area" localSheetId="0">'Załącznik C'!$A$1:$G$231</definedName>
    <definedName name="_xlnm.Print_Titles" localSheetId="0">'Załącznik C'!$3:$3</definedName>
  </definedNames>
  <calcPr fullCalcOnLoad="1"/>
</workbook>
</file>

<file path=xl/sharedStrings.xml><?xml version="1.0" encoding="utf-8"?>
<sst xmlns="http://schemas.openxmlformats.org/spreadsheetml/2006/main" count="558" uniqueCount="355">
  <si>
    <t xml:space="preserve">KB </t>
  </si>
  <si>
    <t>Nr inw. 50. Murowany, parterowy, 6 boksów, ul. Niedziałkowskiego r.1974.</t>
  </si>
  <si>
    <t>Budynek socjalno - usługowy</t>
  </si>
  <si>
    <t>WYKAZ BUDYNKÓW WRAZ Z OPISEM</t>
  </si>
  <si>
    <t>Lp.</t>
  </si>
  <si>
    <t>Budynek</t>
  </si>
  <si>
    <t>Suma ubezpieczenia</t>
  </si>
  <si>
    <t>Opis budynku</t>
  </si>
  <si>
    <t>Budynek szkoły</t>
  </si>
  <si>
    <t>Szkoła Podstawowa Nr 1 im. Tadeusz Kościuszki</t>
  </si>
  <si>
    <t>Szkoła Podstawowa Nr 3</t>
  </si>
  <si>
    <t>Budynek szkolny</t>
  </si>
  <si>
    <t>Pawilon noclegowy</t>
  </si>
  <si>
    <t>Szkoła Podstawowa Nr 8, Szkoła Filialna</t>
  </si>
  <si>
    <t>Budynek filialny</t>
  </si>
  <si>
    <t>Budynek A1</t>
  </si>
  <si>
    <t>Budynek A2</t>
  </si>
  <si>
    <t>Budynek B</t>
  </si>
  <si>
    <t>Budynek C</t>
  </si>
  <si>
    <t>Szkoła Podstawowa w Tanowie, Szkoła Filialna w Pilchowie</t>
  </si>
  <si>
    <t>Przedszkole Publiczne Nr 1</t>
  </si>
  <si>
    <t>Przedszkole Publiczne Nr 5</t>
  </si>
  <si>
    <t>B.przedszkola</t>
  </si>
  <si>
    <t>B.gospodarczy</t>
  </si>
  <si>
    <t>Przedszkole Publiczne Nr 6</t>
  </si>
  <si>
    <t>Przedszkole Publiczne Nr 8</t>
  </si>
  <si>
    <t>B. przedszkola</t>
  </si>
  <si>
    <t>Przedszkole Publiczne Nr 9</t>
  </si>
  <si>
    <t>Przedszkole Publiczne Nr 10</t>
  </si>
  <si>
    <t>Przedszkole Publiczne Nr 11</t>
  </si>
  <si>
    <t>Przedszkole Publiczne w Tanowie</t>
  </si>
  <si>
    <t>Przedszkole Publiczne w Trzebieży</t>
  </si>
  <si>
    <t>KB - wartość księgowa brutto</t>
  </si>
  <si>
    <t>Pow   użytkowa w m2</t>
  </si>
  <si>
    <t>razem</t>
  </si>
  <si>
    <t>Budynek stołówki + magazyn</t>
  </si>
  <si>
    <t>Pawilon higieniczno-sanitarny</t>
  </si>
  <si>
    <t>Pawilon małej gastronomii i pierwszej pomocy</t>
  </si>
  <si>
    <t>Pawilon altana na polu campin.</t>
  </si>
  <si>
    <t>Pawilon recepcji na polu camping.</t>
  </si>
  <si>
    <t>Zadaszona oslona pojemnika na odpady</t>
  </si>
  <si>
    <t>Budynek socjalny</t>
  </si>
  <si>
    <t>Wiata rekreacyjna</t>
  </si>
  <si>
    <t>Budynek śmietnika Siedlecka</t>
  </si>
  <si>
    <t>WO</t>
  </si>
  <si>
    <t>Budynek przedszkolny</t>
  </si>
  <si>
    <t>Bud. Socjalny - SP Niekłończyca</t>
  </si>
  <si>
    <t>2011 rok. Wymiary zewnętrzne: długość 3,20 m, wysokość 2,80 m, szerokość 2,44 m. Rama stalowa (profile stalowe zimnogięte). Podłoga poszycie dolne - blacha stalowa ocynkowana, poszycie górne płyta wiórowa zwykła. Ściany zewnetrzne - blacha stalowa profilowana, wełna mineralna, folia polietylenowa, płyta wiórowa laminowana obustronnie. Dach blacha stalowa ocynkowana, wełna mineralna, folia polietylenowa, płyta wiórowa laminowana obustronnie.</t>
  </si>
  <si>
    <t>nr. inw. 109-1, umiejscowienie: Trzebież, przyjęty 15.12.2009, wiata rekreacyjna o konstrukcji drewnianej z dachem dwuspadowym przykrytym blachą dachówkopodobną.</t>
  </si>
  <si>
    <t>Jednokonygnacyjny, na fundamentach betonowych, szkielet z ram stalowych.</t>
  </si>
  <si>
    <t xml:space="preserve">Budynek wolnostojący, wybudowany w latach 1964-1965 w systemie tradycyjnym z cegły kl.100 na zaprawie cementowo wapiennej. Strop nad pomieszczeniami: piwnicznym i kotłownią – monolityczny. Stropodach stanowi konstrukcję drewnianą pokrytą szczelnym deskowaniem oraz papą.W 2006 r. została wymieniona instalacja elektryczna.  W budynku jest alarm, którego szacunkowa wartość odtworzeniowa wynosi 2000,- zł.  </t>
  </si>
  <si>
    <t>SP Niekłończyca</t>
  </si>
  <si>
    <t>SP Niekłończyca - Sala gimnastyczna</t>
  </si>
  <si>
    <t xml:space="preserve">Rok budowy – 1987. B. 3-kondygnacyjny, podpiwniczony z płaskim wentylowanym poddaszem. Konstrukcja żelbetowa, prefabrykowana oprócz piwnic o konstrukcji betonowej wylewanej. Posadowienie: bezpośrednie na żelbetowych ławach. Ściany: żelbetowe, prefabrykowane. Ściany zewn. Ocieplone metodą „lekką” styropianem. Stropy: płytowe, prefabrykowane typu kanałowego. Ocieplenie stropu poddasza wełną mineralną. Dach: na ściankach ażurowych płyty dachowe, korytkowe. Pokrycie papą asfaltową na lepiku. Koryta ściekowe wewnętrzne. 2005r. – wymiana okien; 2006r. – zwiększenie wartości budynku. 2008- zwiększenie wartości budynku  </t>
  </si>
  <si>
    <r>
      <t xml:space="preserve">Rok budowy – 1987. B. 3-kondygnacyjny, podpiwniczony z płaskim wentylowanym poddaszem. Konstrukcja żelbetowa, prefabrykowana oprócz piwnic o konstrukcji betonowej wylewanej. Posadowienie: bezpośrednie na żelbetowych ławach. Ściany: żelbetowe, prefabrykowane. Ściany zewn. Ocieplone metodą „lekką” styropianem. Stropy: płytowe, prefabrykowane typu kanałowego. Ocieplenie stropu poddasza wełną mineralną. Dach: na ściankach ażurowych płyty dachowe, korytkowe. Pokrycie papą asfaltową na lepiku. Koryta ściekowe wewnętrzne. 2005r. – wymiana okien; 2006r. – zwiększenie wartości budynku. 2008- zwiększenie wartości budynku </t>
    </r>
  </si>
  <si>
    <t>Garaże ul. Dębowa 2</t>
  </si>
  <si>
    <t>Budynek stacji uzdatniania wody w Tanowie</t>
  </si>
  <si>
    <t>WO - wartość szacunkowa odtworzeniowa</t>
  </si>
  <si>
    <t>Świetlica</t>
  </si>
  <si>
    <t xml:space="preserve">Budynek parterowy niepodpiwniczony, ściany zewnętrzne o konstrukcji drewnianej, wielowarstwowe ściany wewnętrzne, dach płaski pokryty papą, fundamenty betonowe. </t>
  </si>
  <si>
    <t>Nr inw. 1-P-1, umiejscowienie: Trzebież kompleks plażowy, przyjęty 17.12.2007. budynek jednokondygnacyjny niepodpiwniczony, ściany fundamentowe z bloczków betonowych, ściany zewnętrzne murowane z cegły, dach dwuspadowy o konstrukcji z wiązarów kratowych drewnianych kryty dachówką ceramiczną, stolarka okienna z PCV, stolarka drzwiowa (wew. - drewniana płycinowa, zew - drewniana antywłamaniowa).</t>
  </si>
  <si>
    <t>Nr inw. 1-P-2, umiejscowienie: Trzebież kompleks plażowy, przyjęty 17.12.2007. budynek jednokondygnacyjny niepodpiwniczony, ściany fundamentowe z bloczków betonowych, ściany zewnętrzne murowane z cegły, dach dwuspadowy o konstrukcji z wiązarów kratowych drewnianych kryty dachówką ceramiczną, stolarka okienna z PCV, stolarka drzwiowa (wew. - drewniana płycinowa, zew - drewniana antywłamaniowa).</t>
  </si>
  <si>
    <t>Nr inw. 1-P-3, umiejscowienie: Trzebież kompleks plażowy, przyjęty 17.12.2007, zwiększenie wartości o 4.124,94 (zakup lady barowej). Budynek jednokondygnacyjny niepodpiwniczony, ściany fundamentowe z bloczków betonowych, ściany zewnętrzne murowane z cegły, warstwa elewacyjna z cegły klinkierowej, dach dwuwarstwowy o konstrukcji drewnianej jętkowej kryty dachówką ceramiczną, stolarka okienna z PCV, stolarka drzwiowa (wew. - drewniana płycinowa, wyjściowa - z profili aluminiowych, magazynowa - metalowa).</t>
  </si>
  <si>
    <t>Nr inw. 1-P-4, umiejscowienie: Trzebież kompleks plażowy, przyjęty 17.12.2007. Budynek jednokondygnacyjny ażurowy niepodpiwniczony, ściany fundamentowe z bloczków betonowych, ściany murowane z cegły klinkierowej, dach dwuspadowy o konstrukcji z wiązarów kratowych drewnianych kryty dachówką ceramiczną.</t>
  </si>
  <si>
    <t>Nr inw. 1-P-5, umiejscowienie: Trzebież kompleks plażowy, przyjęty 17.12.2007. Budynek jednokondygnacyjny niepodpiwniczony, ściany fundamentowe z bloczków betonowych, ściany zewnętrzne murowane z cegły, dach dwuspadowy o konstrukcji z wiązarów kratowych drewnianych kryty dachówką ceramiczną, stolarka okienna z PCV, stolarka drzwiowa (wew. - drewniana płycinowa, zew - drewniana antywłamaniowa).</t>
  </si>
  <si>
    <t>Nr inw. 1-Z-1 umiejscowienie: Trzebież kompleks plażowy, przyjęty 17.12.2007. Budynek jednokondygnacyjny ażurowy niepodpiwniczony, ściany fundamentowe z bloczków betonowych, ściany murowane z cegły klinkierowej, dach dwuspadowy o konstrukcji z wiązarów kratowych drewnianych kryty dachówką ceramiczną</t>
  </si>
  <si>
    <t>Nr inw. 01-414 umiejscowienie: Tanowo Zespół Boisk Sportowych, przyjęty 27.02.2009. Budynek o konstrukcji modułowej (kontener).</t>
  </si>
  <si>
    <t>nr. inw. 109-2, umiejscowienie: Trzebież, przyjęty 15.12.2009, wiata magazynowa o konstrukcji drewnianej niepodpiwniczona</t>
  </si>
  <si>
    <t>Wiata magazynowa</t>
  </si>
  <si>
    <t>Wartość ubezpieczeniowa</t>
  </si>
  <si>
    <t>Lokale w budynkach przekazanych wg wartości odtworzeniowej</t>
  </si>
  <si>
    <t>Pozostałe budynki niemieszkalne liczone od wartości księgowej  brutto</t>
  </si>
  <si>
    <t>Budynki przychodni wg wartości odtworzeniowej</t>
  </si>
  <si>
    <t>Budynki zaplecza technicznego wg wartości księgowej brutto</t>
  </si>
  <si>
    <t>Budynki cmentarne wg wartości księgowej brutto</t>
  </si>
  <si>
    <t>1000</t>
  </si>
  <si>
    <t>2000</t>
  </si>
  <si>
    <t>2000,00</t>
  </si>
  <si>
    <r>
      <t xml:space="preserve">Zakład Gospodarki Komunalnej i Mieszkaniowej - budynki Gminy- </t>
    </r>
    <r>
      <rPr>
        <sz val="10"/>
        <rFont val="Times New Roman"/>
        <family val="1"/>
      </rPr>
      <t>szczegółowy wykaz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wg załącznika nr </t>
    </r>
    <r>
      <rPr>
        <b/>
        <sz val="10"/>
        <rFont val="Times New Roman"/>
        <family val="1"/>
      </rPr>
      <t>C.1 do SIWZ</t>
    </r>
  </si>
  <si>
    <t>Budynek Szkoły</t>
  </si>
  <si>
    <t>B. parterowy, niepodpiwniczony z dachem płaskim jednospadowym, fundamenty betonowe, ściany z pustaków żużlobetonowych, stropodach z płyt korytkowych pokryty papą na lepiku. Obróbki blacharskie z blachy ocynkowanej, posadzka betonowa, tynk cementowo-wapienny, kat.III, okna stalowe, luksfery, elewacja - tynk „Tarabona”. Wykonany w latach 80-tych.</t>
  </si>
  <si>
    <t>Budynek murowany wybudowany na ławach fundamentowych żelbetowych żelbetowych podmurówce z cegły ceramicznej. Wybudowany w 1983r. W 2008r. docieplenie budynku.</t>
  </si>
  <si>
    <t>Budynek użytkowy typu „Namysłów”</t>
  </si>
  <si>
    <t>Budynek murowany, parterowy niepodpiwniczony z dachem płaskim jednospadowym. Budynek wybudowany w technologii tradycyjnej w latach 80-tych. Zwiększenie wartości o 15.000 w roku 2005</t>
  </si>
  <si>
    <t>Budynek murowany, parterowy niepodpiwniczony z dachem płaskim jednospadowym. Budynek wybudowany w technologii tradycyjnej w latach 80-tych.</t>
  </si>
  <si>
    <t>Budynek murowany parterowy niepodpiwniczony z dachem płaskim jednospadowym. Budynek wybudowany w technologii tradycyjnej w latach 90-tych.</t>
  </si>
  <si>
    <t>Jednokondygnacyjny budynek stacji uzdatniania wody. Ttechnologia tradycyjna - murowany.</t>
  </si>
  <si>
    <t xml:space="preserve">Kaplica przykościelna- KRUCHTA ZABYTEK - CiTiK - Centrum Informacji Turystycznej i Kulturalnej w M.O.K. </t>
  </si>
  <si>
    <t>Budynek Szkoły, Cisowa 2</t>
  </si>
  <si>
    <t>Kontener ochrony 520683M(0)01KB2011</t>
  </si>
  <si>
    <t>Kontener budynek biurowy</t>
  </si>
  <si>
    <t xml:space="preserve">Hala segregacji odpadów                                           </t>
  </si>
  <si>
    <t>Deponator na odpady niebezpieczne</t>
  </si>
  <si>
    <t>Budynek wentylatorni</t>
  </si>
  <si>
    <t>Magazyn na surowce wtórne</t>
  </si>
  <si>
    <t>Pawilon socjalno wagowy</t>
  </si>
  <si>
    <t>Magazyn paliw</t>
  </si>
  <si>
    <t>Zbiornik na odcieki</t>
  </si>
  <si>
    <t>2001 rok. Ściana do 1,5 m konstrukcja żelbetowa, powyżej do wysokości 2,45 m z cegły szczelinówki na zaprawie cementowo - wapiennej. Dach z blachy fałdowej.</t>
  </si>
  <si>
    <t>2001 rok. Ściany murowane z gazobetonu na zaprawie cementowo - wapiennej. Stropodach - płatwie stalowe 2 200*2,5 pokryte blachą trapezową, izolacja z wełny mineralnej.</t>
  </si>
  <si>
    <t>2007 rok. Konstrukcja z kontowników stalowych, poszycie z blachy ocieplane, dach płyta OSB3 wodooporna z ociepleniem z wełny mineralnej, zabezpieczona blachą ocynkowaną.</t>
  </si>
  <si>
    <t>2001 rok, wiata o wysokosci 2,2 mi powierzchni zadaszenia 4,5 mx 7,0m. Ogrodzona siatką o wysokosci 2,10 m z utwardzonym terenem, konstrukcja stalowa.</t>
  </si>
  <si>
    <t>Parterowy niepodpiwniczony, murowany z wszystkimi instalacjami z dachem płaskim.</t>
  </si>
  <si>
    <t>Sielska osada</t>
  </si>
  <si>
    <t>Wiata drewniana</t>
  </si>
  <si>
    <t>KB</t>
  </si>
  <si>
    <t>Budynek składa się z trzech kondygnacji: bloku głównego i dwóch kondygnacji skrzydła bocznego podpiwniczonego oraz parterowego zespołu sportowego bezpośrednio powiązanego z budynkiem wysokim. Budynek główny jest częściowo podpiwniczony. Charakt. konstrukcji: ławy betonowe i żelbetonowe, ściany piwnic – betonowe, ściany zewnętrzne parteru i piętra z cegły kratówki i gazobetonu, ściany wewnętrzne parteru i piętra z cegły pełnej ceramicznej oraz cegły dziurawki, stropy DZ-3.Rok dobudowy 1992-1993. Budynek dydaktyczny jest częścią rozbudowanej szkoły i łączy się bezpośrednio z nią. Opis konstrukcji: ławy fundamentowe z betonu, ściany piwnic zewnętrzne i wewnętrzne nośne z bloczków betonowych kl. „15”, ściany nadziemne – zewnętrzne, wewnętrzne z cegły silikatowej kl. „15”, stropy i stropodach – płyty kanałowe prefabrykowane typu „S”.</t>
  </si>
  <si>
    <t>We wszystkich budynkach dokonywane są bieżące naprawy i konserwacje. Wszystkie budynki przedwojenne od czasu budowy miały wymienione poszycia dachowe. We wszystkich budynkach wykonywane są wymagane prawem przeglądy okresowe.</t>
  </si>
  <si>
    <t>Budowany w latach 40-tych, 2000 r. Modernizacja (docieplenie stropu i budynku).</t>
  </si>
  <si>
    <t>Budynek gospodarczy, murowany niepodpiwniczony.</t>
  </si>
  <si>
    <t>Zakład Wodociągów i Kanalizacji</t>
  </si>
  <si>
    <t>Zakład Odzysku i Składowania Odpadów Komunalnych w Leśnie Górnym</t>
  </si>
  <si>
    <t>Ośrodek Sportu i Rekreacji</t>
  </si>
  <si>
    <t>Garaż murowany 5-boksowy</t>
  </si>
  <si>
    <t>Budynek murowany wybudowany w technologii tradycyjnej.</t>
  </si>
  <si>
    <t>Garaż murowany 3-boksowy</t>
  </si>
  <si>
    <t>Budynek użytkowy – szatnie + zaplecze</t>
  </si>
  <si>
    <t>Budynek użytkowy – siłownia</t>
  </si>
  <si>
    <t>Budynek murowany wybudowany w 1983r.</t>
  </si>
  <si>
    <t>Hala sportowa</t>
  </si>
  <si>
    <t>Budynek jednokondygnacyjny, ściany zewnętrzne z elementów prefabrykowanych typu Namysłów. Dobudówka jest wykonana z cegły. Budynek wybudowany w 1974r.</t>
  </si>
  <si>
    <t>Budynek gospodarczy</t>
  </si>
  <si>
    <t>Budynek parterowy bez podpiwniczenia, jednokondygnacyjny, wolnostojący, ściany zewnętrzne z bloczków z betonu komórkowego, posadowiony na ławach fundamentowych z bloczków betonowych.</t>
  </si>
  <si>
    <t>Budynek węzła cieplnego</t>
  </si>
  <si>
    <t>Budynek jednokondygnacyjny murowany.</t>
  </si>
  <si>
    <t>Budynek kawiarni</t>
  </si>
  <si>
    <t>Budynek trafostacji</t>
  </si>
  <si>
    <t>Jednokondygnacyjne murowane domki typu „BONIN”.</t>
  </si>
  <si>
    <t>Budynek stacji uzdatniania wody</t>
  </si>
  <si>
    <t>Stanowisko dowodzenia</t>
  </si>
  <si>
    <t>Dwukondygnacyjny, murowany, do oglądania wydarzeń sportowych</t>
  </si>
  <si>
    <t xml:space="preserve">Główne elementy  konstrukcji, ściany zewnętrzne, pokrycia dachowe zbudowane z materiałów niepalnych. Budynek przy WOP 19a po kapitalnym remoncie. SP Trzebież - budynek murowany, w 2015r. naprawa rynny. Budynek Sali gimnastycznej w Sp Niekłończyca po remoncie w 2012 r. Zakres wykonanych robót: termoizolacja budynku wraz z wykonaną kolorystyką . W 2013r. - prowadzone były prace remontowe na budynku SP Niekłończyca, naprawa dachu ( przełożenie dachówki) oraz ocieplenie ścian zewnętrznych z wykonaniem kolorystyki, wymiana głównych drzwi wejściowych (poszerzenie). </t>
  </si>
  <si>
    <t>Budynek wybudowany w 1986 r. Budynek parterowy, jednokondygnacyjny, kryty dachem dwuspadowym, niepodpiwniczony, ze skrzydłami o różnej wielkości, połączonymi ze sobą, z terenem zielonym przeznaczonym do zabaw dzieci z umieszczonym na nim sprzętem zabawowym. Technologia szkieletu drewnianego z elementów drewnopodobnych, pokryty stropodachem wentylowanym i papą, okna i drzwi z profili PCV. 01.08.2008- remont kuchni przedszkolnej, 21.08.2008- docieplenie dachu budynku wraz z wzmocnieniem konstrukcji dachowej- 196.876,47, 12.08.2009- rozbudowa placówki- dobudowa sali zabaw dziecięcych wraz z zapleczem sanitarnym i szatnią dziecięcą. W roku 2009 została dokonana rozbudowa przedszkola - zwiększenie wartości budynku na kwotę 499.082,98 zł.</t>
  </si>
  <si>
    <t xml:space="preserve">Budynek wybudowany w 2002r  dwukondygnacyjny, niepodpiwniczony, ławy fundamentowe żelbetowe, ściany murowane z bloczków betonowych i pustaków ceramicznych, elewacja z tynku cienkowarstwowego, tynki wewnętrzne cementowo-wapienne, stropy żelbetowe prefabrykowane, stropodach z płyt korytkowych kryty papą, stolarka okienna drewniana jednoramowa, stolarka drzwiowa płytowa okleinowa, drzwi główne zewnętrzne z profili aluminiowych. Przeprowadzono częsciowy remont powierzchni papy oraz orynnowania w 2015 r., pokrycie dachu papa, budynek murowany. W drzwiach wejściowych głównych dwa zamki.                                                                                                   </t>
  </si>
  <si>
    <t xml:space="preserve"> Budynek Szkoły Filailnej (stary) Pilchowo A</t>
  </si>
  <si>
    <t>Budynek Szkoły Filailnej (nowy) Pilchowo B</t>
  </si>
  <si>
    <t xml:space="preserve">Budynek murowany posiadający stalowe drzwi, parterowy, ogrodzony. Powierzchnia całkowita 11,25 m2                                  </t>
  </si>
  <si>
    <t>W roku 1995 – remont pokrycia dachowego (stara szkoła), wymiana rynien i rur spustowych. W roku 1996 – wymiana stolarki okiennej drewnianej na plastikowe (stara szkoła). Rok 1997 – docieplenie budynku szkolnego + kolorystyka. W roku 2000 – remont sali gimnastycznej. Rok 2001 – wymiana instalacji elektrycznej na miedzianą.  W roku 2002 – malowanie korytarzy oraz wymiana stolarki drzwiowej. W roku 2003 – malowanie biblioteki. W roku 2005 – remont sanitariatów, naprawa pokrycia dachowego, wymiana wykładziny na parterze, koło biblioteki i w Sali 14, przebudowa kotłowni na gazową. W roku 2006 – remont klatki schodowej, wymiana wykładziny na I piętrze – korytarz, wymiana drzwi zewnętrznych na aluminiowe, remont gabinetu dyrektora, wymiana i montaż drzwi antywłamaniowych stalowych w Sali informatycznej, naprawa pokrycia dachowego. W roku 2007 – remont pomieszczenia głównej księgowej.  2007- remant mieszkania służbowego, 2008- remont pomieszczenia stomatologa, remont i przebudowa istniejących pomieszczeń szatni.</t>
  </si>
  <si>
    <t>Rok budowy 1993r. Typowy C-40. Parterowy, częściowo podpiwniczony, składający się z 3 segmentów 2 traktowych. Ściany wykonane z bloczków betonowych , ściany doceplone zewnętrznie, pokrycie dachu papą KB760148,62 Aktualna powierzchnia - 841,1.</t>
  </si>
  <si>
    <t>Rok budowy – 1986. B. 3-kondygnacyjny, podpiwniczony z płaskim wentylowanym poddaszem. Konstrukcja żelbetowa, prefabrykowana oprócz piwnic o konstrukcji betonowej wylewanej. Posadowienie: bezpośrednie na żelbetowych ławach. Ściany: żelbetowe, prefabrykowane. Ściany zewn. Ocieplone metodą „lekką” styropianem. Stropy: płytowe, prefabrykowane typu kanałowego. Ocieplenie stropu poddasza wełną mineralną. Dach: na ściankach ażurowych płyty dachowe, korytkowe. Pokrycie papą asfaltową na lepiku. Koryta ściekowe wewnętrzne.2005r. – wymiana okien; 2006r. – zwiększenie wartości budynku.G182, 2008- zwiększenie wartości budynku.</t>
  </si>
  <si>
    <t>Rok budowy – 1995. B. Wolnostojący, połączony z budynkiem socjalnym. Układ konstrukcyjny szkieletowy, oparty na siatce słupów (6,0x30,0m i wysokości 9,0m od spodu konstrukcji.) Konstrukcja  - słupy nośne stalowe  dwugałęziowe z profili walcowanych. Dach o konstrukcji nośnej z dźwigarów drewnianych, klejonych. Płatwie oraz stężenie  - drewniane, klejone. Pokrycie blachą fałdową, powlekaną od strony wew. Ocieplenie wełną mineralną. Pokrycie warstwami papy asfaltowej na lepiku. Ściany zewn. warstwowe, murowane z cegły pełnej o gr.0,25m,warstwy styropianu o grub. 0,07m oraz ścianek osłonowych z cegły dziurawki o grub.0,12m. 2008- zwiększenie wartości budynku.</t>
  </si>
  <si>
    <t xml:space="preserve">Główne elementy  konstrukcji, ściany zewnętrzne, pokrycia dachowe zbudowane z materiałów niepalnych </t>
  </si>
  <si>
    <t>Budynek letniskowy „Mikołajki 1”</t>
  </si>
  <si>
    <t>Budynek letniskowy „Mikołajki 2”</t>
  </si>
  <si>
    <t>Ośrodek Pomocy Społecznej - brak</t>
  </si>
  <si>
    <t>Miejski Żłobek</t>
  </si>
  <si>
    <t>Budynek żłobka</t>
  </si>
  <si>
    <t>Biblioteka</t>
  </si>
  <si>
    <t>Ul. Woj. Polskiego</t>
  </si>
  <si>
    <t>Przeprowadzone remonty: 2003r.: wymiana posadzek na  wykł. PCV-520 m2,wymiana stolarki drzwiowej-42szt.; 2004 r.: wymiana posadzek na wykł. PCV–120 m2, naprawa pokrycia dachowego – 640m2; 2005 r.: wymiana posadzek na wykł.PCV-133m2, montaż odbojnic drewnianych, obudów słupów i kątowników ochronnych (razem na kwotę ok. 7.500,-zł.); 2006 r.: wykonanie zabudowy poziomego rurociągu c.o. z wyminą parapetów okiennych oraz wykonanie obudów grzejników na korytarzu paw.II (na kwotę 20.530,-), wymiana stolarki okiennej na stolarkę PCV na sali gimnastycznej i sali nr 7 (na kwotę 22.000,- ). Zwiększenie wartości budynku o inwestycję- wyciszenie pomieszczeń szkolnych na kwotę 75.721,52; 2007-rozbudowa instalacji wodnej i kanalizacyjnej- zw. wartości o 17.906,48, wymiana okien drewnianych ma PCV, montaż wykładziny PCV- 14.900,16, odwodnienei- 11.659,00, 2008- wymiana rury kanalizacyjnej oraz rury ciepłej wody- 17.192,88, malowanie pomieszczeń- 19.572,35, 2009- wymiana rurociągu ciepłej wody- 8.799,99,, remont paw. I i II- 68.583,23, wymiana rynien- 14.614,11, 2010- remont pokoju nauczycielskiego z wymianą podłogi- 25.782,59.</t>
  </si>
  <si>
    <t>Budynek szkoły  Gimnazjum</t>
  </si>
  <si>
    <t>Bud. Gospod. Przy SP Niekłończyca</t>
  </si>
  <si>
    <t>Miejski Ośrodek Kultury</t>
  </si>
  <si>
    <t>Budynek główny</t>
  </si>
  <si>
    <t>Budynek Szkoły w Tanowie</t>
  </si>
  <si>
    <t>Pow. użytkowa 74,55 m.kw.</t>
  </si>
  <si>
    <t>Szkoła rozpoczęła działalność w 1947r. W latach 1974 – 1976 dobudowano II piętro i salę gimnastyczną z zapleczem. W roku 1993 zmodernizowano istniejącą kotłownię węglowo – koksową na gazową (zainstalowano kotły wodne). W roku 1995 wymieniono instalacje wodną (na ciepłą i zimną wodę i centralnego ogrzewania na miedziową. W roku 1996 wymieniono wszystkie okna na Sali gimnastycznej. W 1997 roku ocieplono ściany, dach Sali gimnastycznej wraz z łącznikiem ( wymieniono również stolarkę okienną i drzwiową na PCV. W 1998 roku wymieniono 16 dużych okien na II piętrze i 7 okien na korytarzach parteru, I i II piętra.W 1999 roku zainstalowano na grzejnikach regulatory ciepła typu „Herz” W roku 2002 wyremontowano 10 klas i wymieniono 47 dużych okien na PCV na parterze i I piętrze. W roku 2003 przeprowadzono remont generalny sanitariatu dla uczniów kl. I – III i Kllasę Nr „19” – ZPT oraz wyremontowano szatnie sportowe dla dziewcząt i chłopców w bloku sportowym. W roku 2004 wyremontowano salę gimnastyczną z przełożeniem klepki i wymianą na nowe w 1/3 części podłogi( 67 tys. zł), wyremontowano również korytarze w podpiwniczeniu z wymianą 8 sztuk drzwi (10 tys. zł).</t>
  </si>
  <si>
    <t>W roku 2009 roku wymieniono lampy na nowe w klasach „49” i „43” na kwotę 3.718,39 zł. oraz wymieniono lampy w wydawalni i stołówce na kwotę 1500 zł. Wymieniono nawierzchnię przed Szkołą i przed boiskiem Orlik na kostkę brukową typu Polbruk na kwotę 96.435,30 złotych. Wymieniono dwa duże okna na Sali gimnastycznej na kwotę 9.079,24 zł. Zastąpiono w ramach z PCV szkło przeźroczyste na poliwęglan mleczny. W roku 2010  wymienione zostało kolejne trzecie okno na Sali gimnastycznej. Zastąpiono w ramach z PCV również szkło przeźroczyste poliwęglanem mlecznym - kwota 4 867,80 zł. W roku 2010 – wrzesień wymieniono na nowy daszek nad wyjściem z Sali gimnastycznej na kwotę 4 999,93 zł. W roku 2010 – wrzesień położono nową papę termozgrzewalną na dachu łącznika w ilości 135 m kw. na kwotę  4 714,99 zł. W roku 2010 zorganizowano plac zabaw z urządzeniami na kwotę 16 254,06 zł. W latach 2010 – 2013 obudowano kaloryfery osłonami z drewna w klasie Nr ”20”, w holu szkoły  przed szatnią, na korytarzu parteru i półpiętrach 2 klatek schodowych na kwotę – 7 978,80 zł a w kl. Nr „49” obudowano 3 kaloryfery osłonami z płyty na kwotę 1050 zł.</t>
  </si>
  <si>
    <t xml:space="preserve">W roku 2011 wymieniono na nowe, jezdne bramy wjazdowe od ul. Sikorskiego i Szkolnej. W roku 2011 zamocowano do podłoża 14 ławek parkowych bez oparcia na kwotę 6 540 zł. i  zakupiono piaskownicę z ogrodzeniem na kwotę 2800 zł. W roku 2011 wymieniono na nowe drzwi w sekretariacie szkoły z dwoma zamkami na kwotę 2 160 zł. W roku 2011 przeprowadzono remont nawierzchni wokół szkoły w il. 320 m kw. na kwotę 34 278,55 zł. (kostka Polbruk). W roku 2011 wymieniono na nowe lampy rastrowe w bibliotece, w kl. Nr „20”  i w holu szkoły przy szatni odzieżowej na kwotę 5 650 zł. W roku 2011 wykonano renowację parkietów w klasach nr „45” i „46” oraz przeprowadzono remont  gabinetu pedagoga i klasy muzycznej z ułożeniem paneli podłogowych w klasie muzyki na kwotę razem15 476,07 zł. W roku 2012 – została wymieniona wykładzina z PCV na korytarzu  I piętra  na typu Tarket na kwotę – 17 859,60 zł. oraz przeprowadzono remont ścian i sufitów korytarzy I piętra i parteru z wymianą 8 sztuk drzwi w klasach na kwotę 40 011,90 zł. W roku 2012 budynek szkoły z salą gimnastyczną został docieplony wraz z wymianą rynien  i rur spustowych (jedynie na budynku głównym nie wymieniono rynien).  
</t>
  </si>
  <si>
    <t>Wymieniono na nowe drzwi wejściowe główne do szkoły i wyjściowe na boisko z bloku sportowego i drzwi do kotłowni, nawierzchnia przed szkołą i schody wyłożone zostały płytkami gresowymi.  Koszt robót wyniósł 397 416,48 zł. W 2013r. wykonano malowanie ścian, lamperii i sufitów na korytarzu II piętra, wyremontowano pokój nauczycielski z położeniem nowej wykładziny dywanowej, pomalowano gabinet nauczycieli w bloku sportowym, wykonano  remont stołówki z wydawalnią na kwotę 39 797,37 złotych. Położono nową papę o grubości 5,2 mm SBR na dachu zaplecza sportowego na kwotę 11 976,88 zł. W roku 2014  wykonano generalny remont pomieszczeń sanitarnych dla dziewcząt i chłopców przy szatni odzieżowej uczniów na kwotę 37 376 zł. Parkiet na Sali gimnastycznej wycyklinowano i polakierowano (288 m2) na kwotę 19 939,16 zł. W pracowni informatycznej uczniów nr „41” położono nową wykładzinę z PCV typu Tarket Granit na płytachz z piórowpustem – 60 m2. na kwotę 9 249,60 zł. Wykonano remont gabinetu pielęgniarki i logopedii na kwotę 9 800,64 zł. Pomalowano klasy Nr „28’ i „31” na kwotę 5 113,53 zł. W roku 2015 pomalowano klasy szkolne Nr „27”, „42”, „43’, „45”, „46”, „47” oraz wykonano generalny remont sekretariatu i gabinetu dyrektora na kwotę 44 384,74 zł. Wymieniono na nowe 63 przęsła metalowe w ogrodzeniu szkoły z rewitalizacją podmurówki pod tymi przęsłami na kwotę 38 031 zł</t>
  </si>
  <si>
    <t>99,77-1szt</t>
  </si>
  <si>
    <t>Jednokondygnacyjne murowane domki typu „BONIN”.-Remont w latach 201-2013</t>
  </si>
  <si>
    <t xml:space="preserve">Domki typu „BONIN” </t>
  </si>
  <si>
    <t>Domki typu „BONIN”szt.5 szt (ks. brutto 170.579,13/</t>
  </si>
  <si>
    <t>Domki typu „BONIN”szt.2 szt (ks.45.147,06)</t>
  </si>
  <si>
    <t>Domki typu „BONIN”szt.2 szt (ks.167.198,11)</t>
  </si>
  <si>
    <t>Garaże Zespolone</t>
  </si>
  <si>
    <t>Trzy garaże zespolone trwale zwiazane z gruntem-konstrukcja stalowa-Przyjęcie-17-11-2015</t>
  </si>
  <si>
    <t>Budynek socjalno-usługowy</t>
  </si>
  <si>
    <t>Budynek wykonany z 12 segmentów w system METALPLAST PLUS w zabudowie portowej - Przystań Żeglarska-Przyjęcie -umowa użyczenie-28-08-2013</t>
  </si>
  <si>
    <t>Pawilon sanitarny-Trzebież ul.Leśna-Przyjecie-20.10.2013 (konstrukcja drewniana)</t>
  </si>
  <si>
    <t>Pawilon Sanitarny</t>
  </si>
  <si>
    <t>Zbiornik na ścieki</t>
  </si>
  <si>
    <t>2001 rok, zbiornik żelbetowy wyłożony geowłokniną, geomembraną, furtka, wysokość ogrodzenia 2,1 m. Pojemność zbiornika 600 m3, odbiór ścieków przez studnie z kręgow betonowych śr.1,4 m.</t>
  </si>
  <si>
    <t>2013 rok. Konstrukcja kontenera stalowa szkieletowa. Konstrukcję szkieletu stanowią słupy stalowe. Budynek został posadowiony na betonowych bloczkach fundamentowych. Podłoga i ściany zewnetrzne 2  warstwowe (blacha stalowa, płyta wiorowa). Stropodach  dwuspadowy. Powierzchnia zabudowy 14,76 m2, powierzchnia użytkowa 12,56 m2. Kubatura budynku - 41,84m, długość  6,05 m, szerokość 2,44 m, wysokość maksymalna 2,95 m, wysokość wewnetrzna 2,50 m.</t>
  </si>
  <si>
    <t>Budynek OHP Szczecin, Police, Fabryczna  21 - nr inw. 01 0000000170</t>
  </si>
  <si>
    <t>Budynek Remiza Police ul.Sikorskiego 6 - nr inw. 01 0000000042</t>
  </si>
  <si>
    <r>
      <t xml:space="preserve">B. przedwojenny, murowany; zwiększenie wartości w 2007r. o modernizację CO; w 2013 r. termomodernizacja i wymiana dachu. i modernizacja CO </t>
    </r>
  </si>
  <si>
    <t xml:space="preserve">Budynek Remiza Trzebież - nr inw. 01 0000000043 </t>
  </si>
  <si>
    <t>Budynek Remiza Tatynia 33 - nr inw. 01 0000000044</t>
  </si>
  <si>
    <t>B. transportu-garaże  - - nr inw. 01 0000000050</t>
  </si>
  <si>
    <t>12 sztuk</t>
  </si>
  <si>
    <t>Świetlica RS-Pilchowo, ul. Spacerowa  - nr inw. 01 0000000153</t>
  </si>
  <si>
    <t>Świetlica RS-Tatynia - nr inw. 01 0000000174</t>
  </si>
  <si>
    <t>B. mieszk-użytkowy Dębostrów 30 - nr inw. 01 0000000216</t>
  </si>
  <si>
    <t>Lokal użytkowy RO-7, Police, ul. Roweckiego 40 - nr inw. 01 0000000235</t>
  </si>
  <si>
    <t>Wejście do lokalu bezpośrednio z zewnątrz budynku. Lokal wydzielony jest trwałymi ścianami w obrębie budynku. Powierzchnia całkowita - 143,23 m2</t>
  </si>
  <si>
    <t>B. RS Drogoradz - nr inw. 01 0000000052</t>
  </si>
  <si>
    <t>Świetlica OSP Trzebież ul.Kopernika 11 - nr inw. 01 0000000515</t>
  </si>
  <si>
    <t>Garaż OSP Tanowo, ul. Szczecińska 4a - nr inw. 01 0000000162</t>
  </si>
  <si>
    <t>Świetlica OSP-Tanowo, ul. Szczecińska 4a - nr inw. 01 0000000163</t>
  </si>
  <si>
    <t>B.gospod-OSP Tanowo - nr inw. 01 0000000164</t>
  </si>
  <si>
    <t>Bud.gospodarczy ul.Licealna  - nr inw. 01 0000000523</t>
  </si>
  <si>
    <t>RS Przęsocin ul.Centralna 20 A - nr inw. 01 0000000524</t>
  </si>
  <si>
    <t>Garaż blaszany ul. Dolna 4 - nr inw. 01 0000000434</t>
  </si>
  <si>
    <t>Garaż blaszany ul. Dolna 3 - nr inw. 01 0000000435</t>
  </si>
  <si>
    <t>Bud. użytkowo- mieszkaniowy RS. Uniemyśl  - nr inw. 01 0000000318</t>
  </si>
  <si>
    <t>Budynek gospod. RS Uniemyśl - nr inw. 01 0000000319</t>
  </si>
  <si>
    <t>Budynek Klubu RO-3 - nr inw. 01 0000000325</t>
  </si>
  <si>
    <t>Targowisko Gminne-pawilony 74 szt. - nr inw. 01 0000000320</t>
  </si>
  <si>
    <t>Budynek szkoły ul. Licealna, Police - nr inw. 01 0000000408</t>
  </si>
  <si>
    <t>Budynek stajni Police ul.Licealna - nr inw. 01 0000000409</t>
  </si>
  <si>
    <t>Budynek gospodarczy ul. Licealna, Police - nr inw. 01 0000000410</t>
  </si>
  <si>
    <t>Budynek murowany  wolnostojący niepodpiwniczony. Budynek murowany parterowy, dach kryty papą. (był bud. trafostacji aktualnie nazywa się bud. gospodarczy)</t>
  </si>
  <si>
    <t>Bud. Warsztatowy ul. Licealna, Police - nr inw. 01 0000000411</t>
  </si>
  <si>
    <t>Budynek portierni- mieszkaniem ul. Licealna, Police - nr inw. 01 0000000412</t>
  </si>
  <si>
    <t>Budynek Straży Miejskiej Police ul.Tanowska 8 - nr inw. 01 0000000529</t>
  </si>
  <si>
    <t>RS-Trzeszczyn   2012 rok - nr inw. 01 0000000452</t>
  </si>
  <si>
    <t>RS-Trzebież ul. Portowa 5 -przedwojenny - nr inw. 01 0000000453</t>
  </si>
  <si>
    <t>domek campingowy nr 350, RS-Trzebież 1994 r - nr inw. 01 0000000454</t>
  </si>
  <si>
    <t>domek campingowy nr 351, RS-Trzebież 1994 r. - nr inw. 01 0000000455</t>
  </si>
  <si>
    <t xml:space="preserve">Jednokonygnacyjny, na fundamentach betonowych, szkielet z ram stalowych. Domki połączone w 2 segmenty, jeden segment tworzą 2 domku, drugi segment tworzą 3 domki, między domkami ściany ogniowe. Sieci wodociągowe i kanalizacyjne i sanitarne </t>
  </si>
  <si>
    <t>domek campingowy nr 352, RS-Trzebież 1994 r. - nr inw. 01 0000000456</t>
  </si>
  <si>
    <t>domek campingowy 353, RS-Trzebież 1994 r. - nr inw. 01 0000000457</t>
  </si>
  <si>
    <t>domek campingowy nr 354, RS-Trzebież 1994 r. - nr inw. 01 0000000458</t>
  </si>
  <si>
    <t>domek campingowy nr 355, RS-Trzebież 1994 r. - nr inw. 01 0000000459</t>
  </si>
  <si>
    <t>Jednokonygnacyjny, na fundamentach betonowych, szkielet z ram stalowych. Domki połączone w 2 segmenty, jeden segment tworzą 2 domki, drugi segment tworzą 3 domki, między domkami ściany ogniowe. Sieci wodociągowe i kanalizacyjne i sanitarne.</t>
  </si>
  <si>
    <t xml:space="preserve">w tym </t>
  </si>
  <si>
    <t>Nr inwentarzowy 94 (gr. II wg KŚT). Rodzaj konstrukcji ścian: murowane, rodzaj pokrycia dachu: papa, rok budowy: lata 70-te.</t>
  </si>
  <si>
    <t>Nr inwentarzowy 99 (gr. II wg KŚT). Rodzaj konstrukcji ścian: murowane, rodzaj pokrycia dachu: papa.</t>
  </si>
  <si>
    <t>Nr inwentarzowy 35 (gr. II wg KŚT). Rodzaj konstrukcji ścian: murowane, kratowa drewniana, rodzaj pokrycia dachu: papa, rok budowy: lata 70-te.</t>
  </si>
  <si>
    <t>Nr inwentarzowy 249 (gr. II wg KŚT). Rodzaj konstrukcji ścian: Przepompownia – żelbetowe, Trafostacja - murowane, rodzaj pokrycia dachu: Papa, rok budowy: 1998.</t>
  </si>
  <si>
    <t>Nr inwentarzowy 403 (gr. II wg KŚT). Rodzaj konstrukcji ścian: elementy żelbetowe, rodzaj pokrycia dachu: papa, rok budowy: lata 70-te.</t>
  </si>
  <si>
    <t>Nr inwentarzowy 890 (gr. I wg KŚT). Betonowe fundamenty oraz mury fundamentowe. Ściany zewnętrzne i wewnętrzne z cegły. Pokrycie dachu blachodachówka.</t>
  </si>
  <si>
    <t>Budynki gminne wg wartości odtworzeniowej</t>
  </si>
  <si>
    <t>Budynki użytkowe gminne wg wartości odtworzeniowej</t>
  </si>
  <si>
    <t>Budynki użytkowe gminne liczone wg wartosci księgowej brutto</t>
  </si>
  <si>
    <t>Budynki zaplecza technicznego wg wartości odtworzeniowej (magazyn)</t>
  </si>
  <si>
    <t>Budynki zaplecza technicznego wg wartości odtworzeniowej (portiernia)</t>
  </si>
  <si>
    <t>Budynki cmentarne wg wartości odtworzeniowej</t>
  </si>
  <si>
    <t>2001 rok, 2005 rok dobudowa dwóch niezadaszonych boksów. Konstrukcja stalowa, ramowa, ściany wysokość  3 m z bloczków betonowych M6 powyżej blacha trapezowa. Obiekty posadowione na  wspólnym fundamencie betonowym zbrojonym i dla tych obiektów została założona wspólna książka obiektu budowlanego. Pokrycie dachu 4 wiat - blacha trapezowa. Zasieki 4 szt. po dwa z każdej strony zadaszonych wiat - bez dachu.</t>
  </si>
  <si>
    <t>2001 rok, zbiornik bezprzewodowy, żelbetowyz włazami żeliwnymi i drabiną, objętość12,7 m3, dopływ ścieków kolektorem PCV śr.160 mm.</t>
  </si>
  <si>
    <t>Budynek jednokondygnacyjny murowany.-Remont -10-11-2015</t>
  </si>
  <si>
    <t>2010 r.: remont pokrycia dachu Sali gimnastycznej, remont sekreariatu, gabinetów dyrektorów, wymiana wykładzin PCV w czterech salach lekcyjnych, wymiana lamp na sali gimnastycznej; 2011r.: wymiana instalacji CO I etap, wymiana wykładziny PCV w sali lekcyjnej, montaż sufitu akustycznego wraz z oświetleniem na sali audiowizualnej, 2012 r. montaż instalacji ciepłej wody w łazienkach uczniowskich,  wymiana instalacji CO II etap, remont gabinetu gł. ksiegowej. Aktualna powierzchnia - 3540,60. W 2012: montarz rolet zewn w Sali 12, montaż drzwi w pomieszczeniu radiowęzłą, 2013: montaż kraty zabezpieczającej II p, naprawa oświetlenia awaryjnego, wykonanie sieci internetowej w budynka, remont pokoju nauczycielskiego, remont sali gimnastycznej, czyszczecnie części elewacji, wymiana drzwi zewnętrznych do pomieszczenia gospodarczego, remont dachu szkoł, montarz rolet zewnętrznych w 5 salach, wymiana 2 szt. szafek hydrantowych, remont szatni przysali gimn 2014: docieplenie dachu szkoły, montaż płyt dźwiękochłonnych na suficie w sali lekcyjnej, remont częćci holu na parterze, malowanie części elewacji 2015: remont części holu na parterze.</t>
  </si>
  <si>
    <t>Budynki przedszkola (A i B)</t>
  </si>
  <si>
    <t>Garaż blaszany bez podmurówki, zakupiony gotowy, zakup w grudniu 2009r.</t>
  </si>
  <si>
    <t>Garaż metalowy OSP Tatynia- nr inw. 01 0000000432</t>
  </si>
  <si>
    <t>Szkoła Podstawowa Nr 5</t>
  </si>
  <si>
    <t>2016 - wymiana bojlera ciepła woda parter, remont holu głównego parter,remont wiatrołapu; 2017 - remont części instalacji deszczowej, przebudowa zespołu toalet uczniowskichna II piętrze I etap; 2018 - przebudowa zespołu toalet szkolnych na II piętrze II etap, remont zaplecza cateringu; remont sali chemicznej, remont  2 sal świetlicy wraz z korytarzem; 2019 - remont 4 sal lekcyjnych na II piętrze wraz z wymianą okien; 2020 wygłuszenie sali gimnastycznej</t>
  </si>
  <si>
    <t>Szkoła Podstawowa Nr 2</t>
  </si>
  <si>
    <t>Szkoła Podstawowa Nr 6</t>
  </si>
  <si>
    <t>Data przyjęcia - 2018r. Wiata smietnikowa stalowo-drewniana, ściany ażurowe, o wymiarach: dł. 4,4 m szer 1,5 m,
wys 2,3 m - szt 1</t>
  </si>
  <si>
    <t>Wiata śmietnikowa</t>
  </si>
  <si>
    <t>Budynek wybudowany w 1983r. Ściany konstrukcyjne zewnętrzne przyziemia do wys. 4m wykonane z cegły klinkierowej. Fundamenty – stopy i ławy fundamentowe – żelbetowe, ściany fundamentowe z betonu żwirowego. Stropy żelbetowe z prefabrykowanych płyt kanałowych. Dach z płyt fałdowych stalowych, ocynkowanych, ocieplony płytami „LAMELKA” oraz warstwą miękkiej płyty pilśniowej. Przebudowa w 12/2017</t>
  </si>
  <si>
    <t>nr. inw. 109-3, domek grillowy, wiata grillowa, wiata barowa, sauna sucha, sauna parowa, chata z przebieralnią. Umiejscowienie Trzebież  ul. Leśna 15  (konstrukcja drewniana, dach gont bitumiczny). Przyjęcie 29-05-2012. Modernizacja-04-12-2013. Rozbudowa domku grillowego 11/2017</t>
  </si>
  <si>
    <t>Wiata drewniana – nr inwentarzowy: 109-5, umiejscowienie Trzebież ul. Leśna 15
(konstrukcja drewniana, poszycie dachu gont bitumiczny). Przyjęcie 23-11-2012</t>
  </si>
  <si>
    <t>Wiata drewniana – nr inwentarzowy: 109-4, umiejscowienie Trzebież ul. Leśna 15
(konstrukcja drewniana, poszycie dachu gont bitumiczny).Przyjęcie 23-11-2012</t>
  </si>
  <si>
    <t xml:space="preserve">Budynek składa się z 7 elementów składowych. Cztery obiekty zostały wybudowane w latach 1964-1965, natomiast trzy części dobudowano w latach 1994-1995. Są to obiekty parterowe, nie podpiwniczone z wentylowanymi stropodachami, nad holem wejściowym znajduje się dach krokwiowy o konstrukcji stalowej pokryty blachą trapezową T-27. Ławy i stropy fundamentowe wylewane, żelbetowe z betonu żwirowego; stropy prefabrykowane żelbetowe DZ-3; ściany zewnętrzne kondygnacji naziemnych ażurowe z cegły pełnej otynkowane; stropodach wykonany z płyt korytkowych gr.10cm, pokrycie dachowe – papa termozgrzewalna. Klasyfikacja pożarowa – budynek niski, kategoria zagrożenia dla ludzi ZL III, wymagana klasa odporności pożarowej D dla budynku spełniona. Cały budynek zrealizowany w technologii tradycyjnej; ściany murowane, stropy prefabrykowane pochyłe i poziome, stropodachy wentylowane kryte papą. Część budynku z dachem dwuspadowym kryta blachą trapezową. Wentylacja pomieszczeń odbywa się kanałami murowanymi. Ogólny opis techniczny: Ławy fundamentowe żelbetowe. Ściany fundamentowe betonowe. Ściany zewnętrzne murowane, w części rozbudowywanej w latach 90 warstwowe złożone z warstwy konstrukcyjnej (25 cm) z cegły ceramicznej; pełnej, wkładki termicznej z płyt styropianowych (8cm) i warstwy dociskowej (gr. 12 cm) z cegły ceramicznej kratówki. Ściany wewnętrzne konstrukcyjne z cegły ceramicznej pełnej (25 cm). Ściany działowe z ściany ceramicznej pełnej (12 i 6 cm). Stropy Akermana na belkach żelbetowych za wyjątkiem holu wejściowego gdzie zastosowano strop pochyły, dwuspadowy, podwieszany do krokwi stalowych z płyt gips-karton akustycznych.Dach nad częścią powstałą podczas ostatniej rozbudowy budynku - stropodach wentylowany, dwuspadowy z płyt korytkowych oparty na ażurowych ściankach z cegły dziurawki. Strop wentylowany ponad warstwą ocieplenia. Napływ powietrza poprzez otwory nawiewne wywiew przez kalenicę "otwartą". Stolarka okienna PCV. Powierzchnia użytkowa 3.081,30 m2, powierzchnia zabudowy 3.059,80 m2
</t>
  </si>
  <si>
    <t>Ulepszenia od roku 2010: 31.12.2010 r. - 28162,96 zł.- wymiana okien 23 szt.; 04.08.2011r. - 10.086,00 zł montaż wentylacji mechanicznej w kuchni; 22.12.2011 r. -26451,64 zł. wymiana okien 14 szt.  Aktualna powierzchnia - 2502,3. Ulepszenia: wymiana okien drewnianych na plastikowe (2013r.), rozbudowa o świetlicę szkolną - 2014r. (pow. zabudowy 222 m2, użytkowa 180 m2); docieplenie budynku (2014r.) Remonty: remont toalety chłopców (2012r.)., częściowy remont instalacji ciepłej wody użytkowej oraz głównego przyłącza zimnej wody (2013r. i 2014r.), montaż drzwi wewnętrznych p. dymowych w I paw. (2014r.), adaptacja akustyczna sali nr 3 (2014r.)  przebudowa toalety dziewcząt (2015r.). W budynku jest sieć komputerowa oraz instalacja alarmowa, które nie zostały ujęte w ewidencji środków trwałych. Szacunkowa wartość odtworzeniowa sieci komputerowej wynosi 30.000,- zł., a alarmu 25.000,- zł, rozszerzenie sieci teleinformatycznej w nowej swietlicy-4.059,00zl(2015 r.), , rozbudowa sieci hydrantowej - 72.400,00zl(2017 r.), zamontowanto sufity podwieszane-140.130,20zł(2018 r.)-ulepszenie, zamontowano sufity podwieszane 80.000,00zl(2019 r.)-ulepszenie,</t>
  </si>
  <si>
    <t>Szkoła - Tanowska</t>
  </si>
  <si>
    <t>Sala gimnastyczna - Tanowska</t>
  </si>
  <si>
    <t>B. SP w Trzebieży przy ul.Wkrzańska 19a</t>
  </si>
  <si>
    <t>Rok budowy- lata 30-40 XXw. Dwa budynki, ściany zewnętrzne z cegly ceramicznej ściany dzialowe gr 25 cm,12cm,6cm, konstrukcja dachu drewniana zaimpregnowana, dachówka karpiówka.  Modernizacja- dach - 2004 i 2005. Termomodernizacja - ocieplenie  budynków wraz z kolorystyką- 2013. Powierzchnia użytkowa budynków 270,80 m2, powierzchnia całkowita zabudowy 316,22 m2.</t>
  </si>
  <si>
    <t xml:space="preserve">Budynek przedszkola wybudowano i oddano do eksploatacji w 1983r. Główne elementy konstrukcyjne budynku, ściany zewnętrzne, pokrycie dachowe zbudowano są z materiałów trudnozapalnych. W latach 2003-2006 główną modernizacją budynku była wymiana okien na plastikowe.W 2018 r dokonano rozbudowę/przebudowę przedszkola łącznie z dobudową nowej klatki schodowej oraz windy. Przebudowa objęła kompleksową modernizację (w tym termomodernizację) w zakresie konstrukcji, wyposażenia instalacyjnego oraz elementów wykończeniowych (drzwi, okna, wykładziny, powłoki malarskie, ślusarka).Modernizacją objęto instalacje elektryczne wewnętrzne, odgromową i grzewczą. Przedszkole 9-oddziałów. Dane techniczne budynku: Podpiwniczenie-częściowe 25%, Liczba kondygnacji podziemnych -1, Liczba kondygnacji nadziemnych -2, 3 klatki schodowe. Powierzchnia użytkowa – 1836,73 m2 Powierzchnia całkowita – 4.583 m2 
                                                                                           </t>
  </si>
  <si>
    <t>W roku 2005 wykonano generalny remont sanitariatów dziewcząt i chłopców na I i II piętrze i WC personelu (58 tys.zł). W 2006r. wymiana posadzki na korytarzu na parterze na TARKET (32 tys. zł).  W 2007 roku wykonano remont łaźni szkolnych w bloku sportowym (41 tys. zł.),wyremontowano pomieszczenie księgowości na kwotę 13.796,76 zł, wymieniono dwa okienka w podpiwniczeniu (magazyn i kotłownia) – 1570,85 zł. i z ogrzewania gazowego Szkoła przeszła na ogrzewanie z PEC- u w Policach (PEC zamontował węzeł grzewczy w kotłowni szkoły ). Założono drzwi antywłamaniowe do biblioteki szkolnej (5.734 zł) i do klasy nr „32” - 2.939,99 zł. W roku 2008 wymieniono na nowe lampy (9 szt.) typu raster w kl. „47” – pracownia języka angielskiego – 1730 zł. Wymieniono na nowe drzwi do księgowość (442 zł) do pokoju nauczycieli (799 zł). Przeprowadzono generalny remont klasy nr „26 (oddział przedszkolny)” na kwotę 4.144 zł (cyklinowanie i lakierowanie parkietu, malowanie ścian i sufitu oraz wymiana drzwi). Wycyklinowano i wylakierowano parkiet w klasach nr „43” i „ 47” na kwotę 7822 zł.</t>
  </si>
  <si>
    <t xml:space="preserve">Elementy konstrukcyjne budynku – ściany nośne – są murowane z cegły ceramicznej, stropy nad piwnicą – strop ceramiczny z cegły przesklepionej, pozostałe drewniane. Ściany działowe – drewniane, konstrukcji płytowej. Stropodach – dach konstrukcji drewnianej, kryty częściowo papą i dachówką (remont w 1999r.). Aktualnie w budynku sali gimnastycznej przeprowadzana wymiana pokrycia dachowego (papa) z dociepleniem i wzmocnieniem konstrukcji dachu oraz wymianą blacharki. Na bloku sportowym wykonano montaż sufitu akustycznego wraz z wymianą oświetlenia podstawowego.
Powierzchnia - 2 104 m2
</t>
  </si>
  <si>
    <t>Budynek socjalny zbudowano na nowym kompleksie boisk sportowych  Orlik - 2012 - oddano w użytkowanie w grudniu 2008r. Zbudowany jest z elementów blaszanych. Powierzchnia – 81,77 m</t>
  </si>
  <si>
    <t>Budynek główny – trzykondygnacyjny, dwuklatkowy, całkowicie podpiwniczony. Wykonany w technologii tradycyjnej o ścianach z cegły ceramicznej, stropach masywnych, przekryty stropodachem konstrukcji masywnej. Budynek szkoły połączony przewiązką z budynkiem Urzędu Gminy. Wiek budynku – po 1935r. 2008- zwiększenie wartości budynku o kwotę 58.629,83. Rok 2012 - termomodernizacja, remont i przebudowa pomieszczeń na wartość 589.106,21 zł.   W budynku obecnie przeprowadzane prace wykończeniowe dotyczące zalania. Nie są planowane żadne prace.</t>
  </si>
  <si>
    <t xml:space="preserve">Budynek połączony przewiązką (łącznikiem) z budynkiem Gimnazjum (budynek w trwałym zarządzie szkoły). 1982 r. Budynek 3-kondygnacyjny podpiwniczony.  Obecnie zaadaptowany na biura urzędu. Powierzchnia – 1 984,27m2
</t>
  </si>
  <si>
    <t>B. Urzędu Miasta - Traugutta</t>
  </si>
  <si>
    <t>Budynek główny - Traugutta</t>
  </si>
  <si>
    <t>Budynek szkoły wraz z budynkiem sali gimnastycznej - Sikorskiego</t>
  </si>
  <si>
    <t>Budynek socjalny na kompleksie sportowym Orlik - 2012 - Sikorskiego</t>
  </si>
  <si>
    <t>Sala gimnastyczna, zaplecze - Traugutta</t>
  </si>
  <si>
    <t>Sala gimnastyczna - rok budowy 1994. Budynek jednokondygnacyjny, niepodpiwniczony, wykonany w technologii mieszanej – wypełnienie konstrukcji stalowej ściankami z bloczków gazobetonowych, przykryty dachem z płyt z blachy fałdowej.
Zaplecze – obiekt dwukondygnacyjny, niepodpiwniczony o ścianach i stropach konstrukcji masywnej, przykryty wentylowanym stropodachem. w 2013r. termomodrnizacja.Powierzchnia – 956,78 m2</t>
  </si>
  <si>
    <t>2001r. Słupy stalowe, poszycie z blachy trapezowej, dach z blachy trapezowej ocieplany, maty z włókna mineralnego. Zaplecze socjalne z bloczków betonowych (beton komórkowy). Hala rozbuowana w 2013 roku. Powierzchnia użytkowa hali 1577,80 m2, kubatura 14094m3. Wysokość hali 8,77- 9,48 m. Konstrukcja nośna ze stali, posadzka betonowa pokryta żywicą epoksydową. Zewnętrzne stropy fundamentowe połączone z żelbetowymi belkami stanowiące cokół pod obudowę. Dach z blachy trapezowej ocynkowanej. Instalacja elektryczna siła, instalacja sanitarna i deszczowa, instalacja odgromowa. Bramy wjazdowe 400x500 cm, i 600x700 cm. Instalacja el. siła do urzadzeń linii technologicznej. Na hali znajduje się sucha instalacja hydrantowa.</t>
  </si>
  <si>
    <t>Budynek wybudowany w latach 1985-90 w uprzemysłowionej technologii wykonawstwa (szkielet, stropy i klatki schodowe żelbetowe prefabrykowane) z częścią ścian murowanych lub betonowych wylewanych. W 2005r. wykonano remont dachu budynku. W 2009r. Wykonano docieplenie budynku, wymianę stolarki okiennej.Budynek murowany, jednokondygnacyjny, dach pokryty papą.</t>
  </si>
  <si>
    <t>Budynek murowany jednokondygnacyjny, zasiedlony w roku 2013. Dach pokryty dachówką. W roku 2017 wyremontowano ściany, które uległy uszkodzeniu podczas zalania.</t>
  </si>
  <si>
    <t>Budynek TOEE Zalesie użyczony</t>
  </si>
  <si>
    <t>Budynek parterowy wybudowany w 1976r. Konstrukcja ścian słupowo- ryglowa z podwaliną z oczepem wieńczącym. Przestrzeń miezy słupami wypełniona wełną mineralną w płytach w 2004r.. Dach z pełnych wiązarów zbudowany z łat i sklejki. Wiązary stanowią jednocześnie ruszt do którego umocowane są płyty gipsowo-kartonowe. Dach pokryty papą. W 2004 wykonanie remontu ścian zewnętrznych z dociepleniem i kolorystyką. W roku 2003 wymieniono stolarkę okienną i drzwiową. Drzwi wewnętrzne -  drewniane, zewnętrzne -  aluminium, okna PCV. Przewody wentylacyjne, rynny spustowe. Instalacja CO i CWU jako ulepszenie budynku na wartość 94.137,80 zł (odrębny środek trwały nr inw. 170-2). Aktualna powierzchnia - 841 m2 – to pow. użytkowa , pow. zabudowy -888,4m2.</t>
  </si>
  <si>
    <t xml:space="preserve">Szkoła Podstawowa w Trzebieży   </t>
  </si>
  <si>
    <t>Rok budowy 1985, obiekt budowlany dwukondygnacyjny, częściowo podpiwniczony z dwiema klatkami schodowymi. Budynek wybudowano w technologii prefabrykowanej żelbetonowej ( systeem MS). Stropodach płaski wentylowany, typu ciężkiego, pokryty papą z wewnętrznymi korytami odpływowymi i rurami spustowymi. Ściany konstrukcyjne wewnętrne żelbetowe. Ściany zewnętrzne prefabryowane żelbetowe, trójwarstwoewe, ocieplane. Opierzenia dachowe- z blachy stalowej ocynkowanej. W roku 1997 – docieplenie budynku, w 2002 – wymiana stolarki okiennej i drzwiowej. 2009- inwestycja na wartość 219.414,13. W 2009 roku przebudowa PP 10 - przebudowa pomieszczeń po byłej pralni z suszarnią na salę zajęć i WC dla dzieci, przebudowa byłych pomieszczeń personelu na pralnię z suszarnią i magazyn. Wykonanie instalacji sanitarne, instalacji wody zimnej i ciepłej, instalacji CO, instalacji elektrycznej i instalacji awaryjnej. 2017 - wykonanie remontu schodów wejściowych i wymiana kostki brukowej w PP 10- 38.000 zł, remont sali gimnastycznej i sali grupy nr VI- 11.008,57. 2018 - malowanie sal przedszkolnych, wejścia do PP 10, ułożenie nowej papy na dachu wejścia do PP 10, wykonanie nowej blacharki, ułożenie płytek gresowych w wejściu, i w zapleczu kuchni- 14391,02, malowanie pomieszczeń.- pomieszczenia kuchenne na I i II piętrze obsługujące VI gr dzieci zgodnie z zaleceniami sanepidu protokół z dnia 20.09.2018 r – 5.699,44 zł, wymiana parapetów zewnętrznych część górna w całym budynku PP 10 – 19.603,69, naprawa zaworów poziomych i pionowych instalacji odgromowej dachów PP 10, konserwacja elementów naciągowych oraz złącz inst. odgr., wymiana instalacji oświetlenia holu w PP 10- 5.500 zł. 2019 - montaż parapetów zewnętrznych w dolnej części budynku- 14.225 zł, remontowych- naprawa i wymiana oświetlenia na sali nr 3 w zmywaku oraz  na salach 1,2,6 oraz sali gimnastycznej- 14.100 zł, wygłuszenie sali przedszkolnej - sala  gimnastyczna w PP 10- 14.336,88</t>
  </si>
  <si>
    <t>Budynek wybudowany w 1983r. W roku 1995 – wymiana instalacji c.o., 1997 – remont dachu, 1998 – modernizacja łazienek, 2002 – wymiana stolarki okiennej i drzwiowej, 2004 – docieplenie budynku.                                                                                                                                       
Rozbudowa przedszkola publicznego nr 9 - 2010 r. - wykonanie fundamentów, ścian parteru, stropodachu z konstrukcji stalowej, pokrycie dachu papą termozgrzewalną ułożona na twardej wełnie mineralnej, blasze trapezów, która stanowi część nośną pokrycia, wstawienie stolarki okiennej i drzwiowej z profili pcv, wykonanie izolacji przeciwwilgociowej, termicznej, wentylacji pomieszczeń. ułożenie podłóg, sala zabaw parkiet, pozostałe pomieszczenia płytki antypoślizgowe. Wykonanie instalacji wew. wod-kan, elektrycznych, co oraz przełączenia instalacji zewnętrznej kan. sanitarnej i deszczowej. Cokół z płytek klinkierowych, schody  z pł. gres opaska wokół budynku. 2015 r.- częściowa wymiania instalacji cieplnej i centralnego ogrzewania, montaż mieszaczy termostatycznych oraz regulatorów temperatury w PP 9.
2016 - remont instalacji wodno-kanalizacyjnej w zapleczu kuchennym oraz instalacji odgromowej , wymiana instalacji wodnej i kanalizacyjnej wraz z remontem łazienek; 2017 -  remont w zakresie orynnowania dachu, wymiany rur wodnych wraz z remontem łazienki i holu; 2018 - remont pomieszczeń biurowych w zakresie usunięcia zawilgoconych ścian, uzupełnienie izolacji cieplnej i wymiany instalacji elektrycznej, remont węzła cieplnego oraz wymiana wentylatorów dachowych, remont holu w zakresie wymiany posadzki i wymiany drzwi biurowych, remont łazienki na gr VI wstawianie odpowietrzników automatycznych na instalacji c.o.; 2019- remont sali nr 4. Przeprowadzone remonty nie zwiększały wartości księgowej budynku (remonty idą w koszty bieżące &amp; 4270)</t>
  </si>
  <si>
    <t>Pawilon administracyjno-socjalny Namysłów (ul. Dębowa 2)</t>
  </si>
  <si>
    <t>Budynek z chlor.i magazynkiem (archiwum, ul.Grzybowa 50)</t>
  </si>
  <si>
    <t>Budynek trafostacji W.N. (ul. Grzybowa 50)</t>
  </si>
  <si>
    <t xml:space="preserve">Przepompownia ścieków i trafo  (ul. Tanowska 5) </t>
  </si>
  <si>
    <t>Budynek warsztatowo-magazynowy wraz z zapleczem spcjalnym (ul. Tanowska 8)</t>
  </si>
  <si>
    <t>Nr inwentarzowy 366, 463,1752 (gr. I wg KŚT). Rodzaj konstrukcji ścian: murowane, rodzaj pokrycia dachu: papa, rok budowy: lata 70-te. W 2019 roku przeprowadzona modernizacja, która polegała na przebudowie istniejącego węzła sanitarnego. Łączne nakłady wyniosły: 229.143,76 zł.</t>
  </si>
  <si>
    <t>Budynek hydroforni (w m. Węgornik)</t>
  </si>
  <si>
    <t>Wiata magazynowa-zamknięta (ul.Tanowska 8)</t>
  </si>
  <si>
    <t>Nr inwentarzowy 464 (gr. I wg KŚT). Rodzaj konstrukcji ścian: betonowe, stalowe, rodzaj pokrycia dachu: blacha, rok budowy: 2001.</t>
  </si>
  <si>
    <t>Garaże 6-cio stanowiskowe wraz z kanałem najazdowym (przy ul. Dębowej 2)</t>
  </si>
  <si>
    <t>Nr inwentarzowy 487 (gr. I wg KŚT). Rodzaj konstrukcji ścian: żelbetowa - monolityczna, rodzaj pokrycia dachu: papa, rok budowy: 1998.</t>
  </si>
  <si>
    <t>Trafostacja wraz z wyposażeniem nr 1987 (ul.Dębowa 2)</t>
  </si>
  <si>
    <t xml:space="preserve"> KB </t>
  </si>
  <si>
    <t xml:space="preserve"> Nr inwentarzowy 488 (gr I wg KŚT) Ściany murowane z cegły, ściany zewnętrzne otynkowane, stropodach pokryty papą. </t>
  </si>
  <si>
    <t>Budynek socjalno techniczny ul. Grzybowa 50</t>
  </si>
  <si>
    <t>Budynek kotłowni, biura,szatnie (ul. Dębowa 2)</t>
  </si>
  <si>
    <t>Nr inwentarzowy 1060 (gr. I wg KŚT). Rodzaj konstrukcji ścian: murowane, rodzaj pokrycia dachu: papa, rok budowy: lata 70-te.</t>
  </si>
  <si>
    <t>Nr inwentarzowy 1210 (gr. I wg KŚT). Rodzaj konstrukcji ścian: stalowe rok budowy: 2013.</t>
  </si>
  <si>
    <t>Budynek produkcyjny SUW Trzebież</t>
  </si>
  <si>
    <t xml:space="preserve"> Nr inwentarzowy 1340 (gr. II wg KŚT). Rodzaj konstrukcji ścian: murowane, rodzaj pokrycia dachu: papa, rok budowy: 1961. </t>
  </si>
  <si>
    <t>Budynek SUW ul. Grzybowa 50</t>
  </si>
  <si>
    <t xml:space="preserve"> Nr inwentarzowy 1358 (gr. II wg KŚT).Betonowe fundamenty oraz mury fundamentowe. Ściany zewnętrzne i wewnętrzne z cegły. Pokrycie dachu z płyt warstwowych powlekanych wkładem styropianowym. </t>
  </si>
  <si>
    <t xml:space="preserve"> Nr inwentarzowy 1424 (gr. II wg KŚT).Rodzaj konstrukcji ścian: murowane, rodzaj pokrycia dachu: blacha, rok budowy: 2003. </t>
  </si>
  <si>
    <t>Pompownia ścieków Dębowa</t>
  </si>
  <si>
    <t xml:space="preserve"> Nr inwentarzowy 1678 (gr. II wg KŚT). Budynek Wolnostojący stanowi zabudowę pompowni w części podziemnej i nadziemnej. Ściany konstrukcyjne murowane, otynkowane. Stropodach żelbetowy.  </t>
  </si>
  <si>
    <t xml:space="preserve">Rok budowy 1969-70 - oddany do użytku w 1971r.; dwukondygnacyjny, 2 przybudówki jednokondygnacyjne (na fragmencie jednokondygnacyjnym niepodpiwniczony), podpiwniczony, wykonany w konstrukcji tradycyjnej przykryty płaskim stropodachem, kryty papą. Ściany murowane z cegły ceramicznej z ociepleniem ze steropianu. Okna z profilu PCV. Remonty bieżące przeprowadzane  corocznie.
Powierzchnia - 1031,59 m2
</t>
  </si>
  <si>
    <t>1968 r.,  modernizacje – wymiana podłóg  w budynku A w  2004 r. na kwotę 20.000 zł. Budynek z pustaków, konstrukcja dachu drewniana, kryty blachą.; 2005r. – remont podłogi; wymiana ościeżnic, wymiana wykładziny podłogowej; 2007r.-  remont sali gimnastycznej, remont zadaszenia stołówki, wymiana styczników w tablicy głównej.W 2012r. dokonano następujących remontów: remont oraz przebudowa części pomieszczeń budynku Szkoły – 123.988,33; wymiana rynien budynku Szkoły Filialnej w bud. -19.192,83. W 2013r. dokonano: remont elewacji wejściowej 8.322,41zł; remont kominów 8.597,20, 2016 rok – Termoizolacja budynku szkoły 326.300,00</t>
  </si>
  <si>
    <t xml:space="preserve">Konstrukcja: ławy betonowe i żelbetonowe, ściany betonowe, stropy DZ-3, klatki schodowe żelbetonowe monolityczne, wyremontowane pomieszczenia sal zajęć oraz administracyjne i gospodarcze. Stropodach DZ-5 izolowany kryty papą, okna PCV – szyby o podwyższonej odporności, drzwi antywłamaniowe z podwójnymi zamkami.  Budynek wyremontowany, ogrodzony, chroniony alarmem lokalnym i z powiadomieniem firmy ochraniarskiej, szyfrowane wejście.  Rok budowy 1971, główne remonty w latach 2005-2009. Budynek wyremontowany, piętrowy, murowany, chroniony alarmem lokalnym i z powiadomieniem firmy ochraniarskiej, szyfrowane wejście, szyby o podwyższonej odporności, drzwi antywłamaniowe z podwójnymi zamkami, ogrodzony. Kompleksowa modernizacja budynku w 2018 roku.
- rozbudowa i przebudowa obiektu na wartość 6 171 759,63 zł
</t>
  </si>
  <si>
    <t>Nr inw. '1-1PŻ, rozbudowa-nowe fundamenty oraz konstr.z drewna, wykonanie posadzki betonowej oraz wydzielenie pomieszczen socjalnych i magaz.ściankami działowymi</t>
  </si>
  <si>
    <t>Hangar na przystani żeglarskiej</t>
  </si>
  <si>
    <t>Wybudowany w 1985r. Budynek parterowy, murowany, niepodpiwniczony. 2004- docieplenie dachu styropianem PS20SE jednostronnie klejony papą termozgrzewalną, wymiana wywietrzników oraz instalacji odgromowej wymiana obróbek blacharskich (rynny, rury spustowe i opierzenia). Wymieniono również stolarkę okienną na PCV, 2007- docieplenie ścian wzmocnienia; w 2018 - dostosowanie pomieszczeń do porzeb higieniczno - sanitarnych oraz bezp. p.poż - roboty budowlane, instalacyjne i montażowe, budowa wewnątrznych instalacji kw, ks i elektrycznej, rozbudowa węzła cieplnego, wydzielenia sanitariatów i umywalni, budowa wyjść ewakuacyjnych; w 2019r. - wydzielono osobne pomieszczenie dla osób potrzebujących doraźnej pomocy i dostosowano pomieszczenie dla potrzeb higieniczno - sanitarnych oraz bezpieczeństa p.poż</t>
  </si>
  <si>
    <t xml:space="preserve">Budynek parterowy, wybudowany w 1968 roku;  przebudowana zabytkowa wieża i cała remiza - rozebrana stara i postawiona nowa. W 2013 roku przebudowa polegająca na powiększeniu garażu o 1 stanowisko,wykonano nowy strop oraz dwuspadowy dach  kryty dachówką, poasdzkę z betonu  i żelbetonu, zamontowano nowe bramy garażowe, budynek parterowy. Powierzchnia użytkowa 118,21 m2, powierzchnia zabudowy 247,56m2. </t>
  </si>
  <si>
    <t xml:space="preserve">Garaże blaszane szt.11 - nr inw.                                            01 0000000072,                01 0000000073,                01 0000000080,                     01 0000000081,                                           01 0000000087,                       01 0000000090,                           01 0000000095,                   01 0000000096,                       01 0000000098,                     01 0000000099,                       01 0000000100, </t>
  </si>
  <si>
    <t>Wiaty przystankowe/autobusowe szt. 79</t>
  </si>
  <si>
    <t>B. parterowy, wolnostojący, nie podpiwniczony i bez strychu, fundamenty i ławy betonowe, ściany zewnętrzne z pustaków Alfa gr. 40 cm, stropodach z płyt żelbetowych. Rok budowy 1983-1985, 1998 – remont i przekształcenie na typową świetlicę. W 2017r. przebudowa zalecza socjalno-sanitarnego. Powierzchnia zabudowy: 149,50m2, pow. użytkowa 120,90 m2</t>
  </si>
  <si>
    <t>B.parterowy, niepodpiwniczony z dachem wysokim dwuspadowym. Fundamenty z kamienia i cegły, cokół z kamienia i cegły otynkowany, ściany zewnętrzne z pustaków zwirowych o fakturze wytłaczanej, ściany wewnętrzne z cegły pełnej, Strop drewniany z boazerią drewnianą w pomieszczeniu świetlicy oraz tynkiem na trzcinie w pozostałych pomieszczeniach. Dach – więźba drewniana, dwuwieszarowa z kleszczami. Komin- cegła pełna. Pokrycie-papa na lepiku na deskowaniu pełnym. Wykonany w latach 50-tych. 2001r.-docieplenie budynku. W 2009r. - wyk. zespołu sanitarnego, pom. szatni, wentylacji mechanicznej, instalacji gazowej i sanitarnej, wzmocnienie całej konstrukcji dachu.Powierzchnia zabudowy: 222,00 m2, pow. użytkowa 203,00 m2</t>
  </si>
  <si>
    <t>Budynek dwukontygnacyjny, murowany. 2001r. - Przebudowa i modernizacja polegająca na dociepleniu ścian zewnętrznych oraz dachu z wymianą pokrycia i pozostałymi robotami towarzyszącymi takimi jak: wymiana urządzeń sanitarnych i inst. wewnętrznych, budowa zbiornika bezodpływowego na ścieki sanitarne. Złożony wniosek o zamianę na budynek użytkowy. Ogrodzenia, brama na rolkach, chodnik z kostki betonowej polbruk, obrzeża chodnikowe, kabel oświetleniowy, słup oświetleniowy, oprawa oświetleniowa, szafka z tablicą bezpiecznikową z okablowaniem. W 2007r. - zmiana ogrzewania z gazu płynnego na gaz ziemny.</t>
  </si>
  <si>
    <t>B. murowany, parterowy, z płaskim dachem, wybudowany w latach 40, w 1998 roku docieplenie budynku.W 2018r. - nowy kocioł dwubiegowy.</t>
  </si>
  <si>
    <t>Budynek wybudow.2013 roku parterowy z parkingiem. Powierzchnia użytkowa 242,56 m2.</t>
  </si>
  <si>
    <t>B. parterowy, niepodpiwniczony z dachem płaskim dwuspadowym, fundamenty betonowe, ściany zewn. z pustaków żużlobetonowych uzupełnionych cegłą silikatową. Ścianki działowe z cegły dziurawki, strop typu Akermana, gęstożebrowy, wylewany na mokro. Ocieplenie keramzytem. Pokrycie 2xpapa na lepiku. Obróbki, rynny i rury spustowe z blachy cynkowanej. Wykonany w latach 80-tych. W 2012 r. nastapiło zwiększenie wartości o wymianę bram garażowych, stolarki okiennej i drzwiowej.. W 2019 - rozbudowa budynku o pomieszczenie magazynowe</t>
  </si>
  <si>
    <t>B. parterowy, niepodpiwniczony z dachem płaskim dwuspadowym, fundamenty betonowe, ściany zewn. z cegły  silikatowej, stropodach: płyty kanałowe na podciągach żelbetowych w układzie podłużnym, izolacja z keramzytu. Pokrycie papa na lepiku na  szlichcie betonowej. Obróbki, rynny i rury spustowe z blachy ocynkowanej. Wykonany w latach 80-tych. Z pustaków żużlobetonowych. W 2012 r. nastapiło zwiększenie wartości o wymianę stolarki okiennej i drzwiowej. 2020r. - przebudowa świetlicyPowierzchnia zabudowy 357,26 m2, pow. użytkowa 300,15 m2</t>
  </si>
  <si>
    <t>wykonany z blachy; ściany oraz dach wykonany z kątownika w którym jest blacha falista</t>
  </si>
  <si>
    <t>ściany oraz dach wykonane z kątownika do którego zamocowana jest blacha falista</t>
  </si>
  <si>
    <t>Bud. Przedwojenny. Użytkowy wolnostojący, murowany, piętrowy, podpiwniczony, bud. posiada wyremontowane pokrycie dachowe z dachówki karpiówki ceramicznej łącznie z przemurowaniem kominów, wymianą rynien i rur spustowych. W 2010 - adaptacja pomieszczeń mieszkalnych poddasza na potrzby świetlicy; w 2011r. - zw. wartości m.in o zagospodarowanie terenu, ogrodzenie, parking</t>
  </si>
  <si>
    <t>Budynek stary po kinie,  murowany częściowo jednokondygnacyjny i częściowo dwukondygnacyjny  z dużą salą na bankiey, kuchnią i zapleczem magazynowym. W 2014 - termoizolacja, rozbudowa o zaplecze sanitarne. Powierzchnia użytkowa 406,55m2.</t>
  </si>
  <si>
    <t>Konstrukcja stalowa, obudowana płytami warstwowymi, zadaszenie pokryte płytami poliwęglanowymi, ogrodzenie targowiska siatką stalową oraz bramami podnoszonymi. Wykonanie nasadzeń zieleni w boksach i na pasażu, budowa 12 stołów z cegły klinkierowej z zadaszeniem z blachy.w 2017 - wymiana bramy garażowej; w 2018 - wymiana bramy wejściowej ażurowej.</t>
  </si>
  <si>
    <t>Budynek murowany, dwukondygnacyjny,częściowo podpiwniczony ze stopodachzem płas pokrytym papą. powojenny, dach kryty papą. Powierzchnia ogólna 2.730 m2, pow. Użytkowa 1972 m2</t>
  </si>
  <si>
    <t>Budynek wolnostojący niepodpiwniczony ze stropodachem płaskim pokrytym papą wybudowany w 1978 roku. Budynek murowany parterowy, dach kryty papą. (był bud. trafostacji, aktualnie nazywa się bud. stajni) Powierzchnia zabudowy 233 m2, pow. Użytkowa 202m2</t>
  </si>
  <si>
    <t>Budynek murowany, jednokontygnacyjny, dach kryty papą. Powierzchnia ogólna 1.084 m2, pow. Użytkowa 963 m2</t>
  </si>
  <si>
    <t>Budynek murowany, parterowy, dach kryty papą. Wybudowany w 1978r. Powierzchnia ogólna 170m2, pow. Użytkowa 138m2</t>
  </si>
  <si>
    <t>Budynek parterowy niepodpiwniczony w zabudowie zwartej ,ławy fundamentowe żelbetowe ,okna PCV z kratami  murowany. W 2016r. - m.in. renowacja elewacji, izolacja przeciwwilgociowa, termiczna. Okładziny ścian zewnętrznych, wymiana rynien i rur spustowych. Powierzchnia zabudowy 361m2, pow. użytkowa 294,40 m2</t>
  </si>
  <si>
    <t>Budynek parterowy murowany, niepodpiwniczony z dachem dwuspadowym o konstrukcji drewnianej pokryty blachodachówką ,stolarka okienna i drzwiowa z PCV. Powierzchnia użytkowa 199,99 m2</t>
  </si>
  <si>
    <t>1,5 kondygnacyjny,murowany wolnostojący  z dachem pokrytym dachówką. W 2019- dostosoano pomieszczenia dla potrzeb higieniczno - sanitarnych. Powierzchnia użytkowa 182,70m2</t>
  </si>
  <si>
    <t>Szalet publiczny ul. Piłsudskiego - nr inw. 01 0000000558</t>
  </si>
  <si>
    <t>Budynek sanitarno - szatniowy  - nr inw. 01 0000000581</t>
  </si>
  <si>
    <t>Jednokondygnacyjny, tradycyjny, więźba dachowa drewniana kryta dachówką ceramiczną. W 2017r. - zw. wartości o przyłącze kanalizacji deszczowej .Powierzchnia użytkowa 60,60 m2.</t>
  </si>
  <si>
    <t>Jednokondygnacyjny, składa się z modułów przeznaczonych na szatnie, łazienki, magazyn i pom. Dla trenera. Ściany z elementów drewnianych, posadowiony na ławach fundamentowych z izolacją. Stolarka okiena PCV. Stolarka drzwiowa: zewnętrze stalowe drzwi, wewnętrzne - drewniane.Powierzchnia zabudowy 84,86 m2, użytkowa58,80  m2.</t>
  </si>
  <si>
    <t>Kontener socjalny - pętla autobu  - nr inw. 01 0000000582</t>
  </si>
  <si>
    <t>Kontener socjalny na ławie betonowej.</t>
  </si>
  <si>
    <t>3726</t>
  </si>
  <si>
    <t>Budynki oświaty,nauki i kultury wg wartości odtworzeniowej</t>
  </si>
  <si>
    <r>
      <t>Cena 1 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w z </t>
    </r>
  </si>
  <si>
    <t>Rok budowy 2003.Wykonawca BUDCHEM. Budynek sali gimnastycznej jest budynkiem parterowym z użytkowym poddaszem (hol wejściowy stanowi dodatkową drugą kondygnację) nie podpiwniczony przylegający do ściany szczytowej istniejącej szkoły.  Hala sportowa murowana z wykorzystaniem elementów prefabrykowanych. Sala gimnastyczna z zapleczem socjalnym z zastosowaniem konstrukcji ramowej trójprzegubowej z drewna klejonego ze ściągiem stalowym z pokryciem z blachy trapezowej łukowej powlekanej. Ławy i stopy fundamentowe-żelbetowe. Ściany fundamentowe z bloczków betonowych lub wylewanego betonu docieplane styropianem. Ściany zewn. warstwowe z POROTEHRM 25 PtW docieplone styropianem obmurowane cegłą licówką gr 12 cm, otynkowane (część ścian w ceramicznej licówce). Ściana zewnętrzna schodów murowana z cegły ceramicznej. Stropy prefabrykowane żelbetowe kanałowe typu Żerań” S-II wzmocnione. W hali sportowej dach dwuspadowy drewniany o konstrukcji jętkowej oraz pławiowo-krokowiej i krokowiej, pokryty dachówką ceramiczną.Konstrukcja ramowa trójprzegubowa z drewna klejonego ze ściągiem stalowym kryty blachą trapezową łukową powlekaną. Podłogi w Sali – wykładzina OHNISPORT. Schody wewnętrzne monolityczne. Ramy, słupy i dźwigary, zaplecze socjalne i korytarze - murowane; konstrukcja trójprzegubowa łukowy dżwigar oparty na słupach, murowane ściany szczytowe; sala sportowa z trybunami i korytarzem komunikacyjnym i magazynami, zaplecze socjalne z szatniami, umywalniami, natryskami i wc, korytarz łączący o biekt z istniejącym budynkiem szkoły.</t>
  </si>
  <si>
    <t>Budynki w tym budynki gminne administrowane przez ZGKiM</t>
  </si>
  <si>
    <t>pozostałe</t>
  </si>
  <si>
    <t>wartość łączna</t>
  </si>
  <si>
    <r>
      <t xml:space="preserve">Budynek przedwojenny, z cegły, konstrukcja dachu drewniana, pokryty dachówką ceramiczną. 2009- remont dachu- 79.226,00. W 2012r. dokonano następujących remontów: wymiana rynien budynku Szkoły Filialnej w bud.  -19.192,83. W 2013r. dokonano: remont Sali gimnastycznej 38.500,00, 2018 rok – Adaptacja strychu na świetlicę szkolną 489.461,50  zmiana powierzchni użytkowej. </t>
    </r>
    <r>
      <rPr>
        <b/>
        <sz val="9"/>
        <rFont val="Times New Roman"/>
        <family val="1"/>
      </rPr>
      <t>Budynek wpisany do gminnej ewidencji zabytków.</t>
    </r>
  </si>
  <si>
    <r>
      <t xml:space="preserve">Budynek ok.. 50-letni, 1997- kotłownia gazowa, wymiana dachu, 2002- remont wszystkich pomieszczen, 2003-wymiana okien, remont łazienek, 2008- remont łazienki "0", wymiana drzwi wejściowych,remont Sali 5, 6, 2009-  monitoring wizyjny, remont sali 1 kuchni, korytarza, gab.pielęgniarki, 2010-wymiana przewodów wentylacyjnych.  Modernizacja korytarza. poddasza i klatki schodowej - montaż instalacji p. poż. 2013r. - wyciszenie korytarzy i sali nr 1, 2014 -  montaż klimatyzatora  oraz 7 szt. rolet zewnętrznych antywłamaniowych, 2015 - 7 szt. rolet zewnętrznych antywłamaniowych; 2016 - montaz sufitów podwieszanych z izolacją akustczną w 3 klasach. </t>
    </r>
    <r>
      <rPr>
        <b/>
        <sz val="9"/>
        <rFont val="Times New Roman"/>
        <family val="1"/>
      </rPr>
      <t>Budynek w gminnej ewidencji zabytków.</t>
    </r>
  </si>
  <si>
    <r>
      <t xml:space="preserve">B. wolnostojący, dwukondygnacyjny, podpiwniczony, z wysokim czterospadowym dachem, z mansardowym poddaszem oraz strychem. Posadowienie budynku bezpośrednie na murowanych ławach fundamentowych, Ściany murowane z cegły pełnej, ceramicznej, otynkowane. Ścianki działowe murowane z cegły  oraz drewniane. Stropy nad piwnicami – odcinkowe z cegły pełnej, ceramicznej,  stropy nad parterem i poddasza – drewniane, belkowe, pełne z podsufitkami i podłogami z desek. Więźba dachowa o konstrukcji drewnianej płatwiowo-krokwiowej ze stolcami i mieczami. Pokrycie połaci dachu podwójne dachówką ceramiczną na łatach. W 2012r. na kwotę 250.521,15 - przebudowa i zmiana sposobu użytkowania na punkt przedszkolny. </t>
    </r>
    <r>
      <rPr>
        <b/>
        <sz val="9"/>
        <rFont val="Times New Roman"/>
        <family val="1"/>
      </rPr>
      <t>Budynek w gminnej ewidencji zabytków.</t>
    </r>
  </si>
  <si>
    <r>
      <t>B. główny całkowicie podpiwniczony, fundamenty, ściany zew. i wew. z cegły, konstrukcja nośna –mury ceglane. Stropy nad piwnicami ceramiczne odcinkowe, nad pozostałymi pomieszczeniami drewniane. Konstrukcja dachowa – drewniana. Pokrycie dachu – karpiówka. Faktura zewnętrzna – tynk, cokół piwniczny licowany cegłą. B. dobudowany dwukondygnacyjny częściowo podpiwniczony. W jego skład wchodzą 2 sale lekcyjne, w.c., kotłownia z mag. opału i hydrofornią oraz sala gimnastyczna z zapleczem.  Sciany z cegły gr.38cm, stropy DMS, stropodach DMS zaś na sali gimnastycznej z płyt żelbetowych, płaski, kryty papą. W 2011r - wymiana-rekonstrukcja drzwi wejściowych tylnych.</t>
    </r>
    <r>
      <rPr>
        <b/>
        <sz val="9"/>
        <rFont val="Times New Roman"/>
        <family val="1"/>
      </rPr>
      <t xml:space="preserve"> Budynek w gminnej ewidencji zabytków.</t>
    </r>
  </si>
  <si>
    <r>
      <t>Budynek trzykondygnacyjny, podpiwniczony z płaskim dwuspadowym stropodachem oraz parterową dobudówką od strony podwórza. Przy budynku w przyziemiu fosa. Ściany murowane z cegły ceramicznej, licowane. Słupy żelbetowe i murowane, podciągi żelbetowe, monilityczne, stropy żelbetowe. Stropodach żelbetowy, żebrowy z podwieszonym na ruszcie sufitem z płyt wiórowo-cementowych. Pokrycie dachu-papą na lepiku. Szkoła przedwojenna, remontowana, w 2000/2002 wymiana okien, 2002/2003 wymiana instalacji elektrycznej, 2003r wymiana centralnego ogrzewania, 2004 - remont pomieszczeń na parterze, 2005 remont dachu wraz z przybudówką, 2006 remont pomieszczeń na II piętrze wraz z remontem toalet na I i II piętrze, 2008r.remont I piętra + docieplenie dachu.   Brak dokumentacji dotyczącej budowy oraz wykonawcy; 3 - kondygnacyjny, podpiwniczony z cegły, instalacja co, elektryczna, wodnokanalizacyjna.</t>
    </r>
    <r>
      <rPr>
        <b/>
        <sz val="9"/>
        <rFont val="Times New Roman"/>
        <family val="1"/>
      </rPr>
      <t xml:space="preserve"> Budynek w gminnej ewidencji zabytków.</t>
    </r>
  </si>
  <si>
    <r>
      <t xml:space="preserve">Budynek dwu-kondygnacyjny murowany, poszycie dachowe z papy żaroodpornej. Budynek przedwojenny, remontowany, 1999r. – wymiana okien i drzwi, 2002r. remont wnętrza, 2005r. docieplenie i kolorystyka, 2008r. - remont wnętrza.Powierzchnia użytkowa 500 m2, powierzchnia całkowita 760 m2. </t>
    </r>
    <r>
      <rPr>
        <b/>
        <sz val="9"/>
        <rFont val="Times New Roman"/>
        <family val="1"/>
      </rPr>
      <t>Budynek w gminnej ewidencji zabytków.</t>
    </r>
  </si>
  <si>
    <r>
      <t xml:space="preserve">Budynek murowany jadnokondygnacyjny podpiwniczony ,parterowy z użytkowym poddaszem. W 2019r. - rozbudowa o część sanitarną z zapleczem kuchennym dla potrzeb higieniczno - sanitarnych oraz bezpieczeństwa p.poż (w tym m.in.. Rozbudowa z wewnętrznymi instalacjami i kotłem gazowym, przebudowa przyłącza wodociągowego, kanalizacji sanitarnej, gazowego i energii elektrycznej; przebudowa dachu nad strą częścią budynku z termoizolacją i osadzeniem okien połaciowych. </t>
    </r>
    <r>
      <rPr>
        <b/>
        <sz val="9"/>
        <rFont val="Times New Roman"/>
        <family val="1"/>
      </rPr>
      <t>Budynek w wojewódzkiej ewidencji zabytków.</t>
    </r>
  </si>
  <si>
    <r>
      <t xml:space="preserve">Rok budowy -  przekazanie po rozbudowie i  modernizacji  10. 10. 2000r. Budynek w części parterowy w części piętrowy z cegły, ocieplony styropianem. Elewacja klinkierowa. Więźba dachu częściowo drewniana, impregnowana przeciwpożarowo i tam pokryta dachówką ceramiczną, w mniejszej części dach płaski, na kratownicy stalowej, pokryty papą termozgrzewalną, 2005r. – remont schodów, 2012r. - wymiana rynien 31.493,51, 2016 rok- modernizacja podłogi na korytarzu szkoły 99.998,12, Adaptacja strychu na sale lekcyjne 799.547,99, Schody zewnętrzne do piwnicy 56.396,00, Wyciszenie akustyczne korytarza  20.000,00. 2019 rok – Wyciszenie akustyczne dwóch sal lekcyjnych 20.000,00. </t>
    </r>
    <r>
      <rPr>
        <b/>
        <sz val="9"/>
        <rFont val="Times New Roman"/>
        <family val="1"/>
      </rPr>
      <t>Budynek w gminnej ewidencji zabytków.</t>
    </r>
  </si>
  <si>
    <r>
      <t xml:space="preserve">Budynek przedszkola wybudowany ok. 1945r. Dach drewniany, mansardowy, kryty dachówką ceramiczną. Stropy drewniane, ściany murowane z cegły, okna plastikowe. W 2001 wykonano remont łazienek, w 2002 wymiana instalacji co i elektrycznej, malowanie i tapetowanie, w 2004 remont kuchni wraz z wymianą okien i remont pomieszczeń magazynoych, w 2005 wymiana pozostałych okien,  w 2006 remont korytarzy, zaplecza kuchennego i wymiana podłóg w salach dzieci. 2009- Wykonano docieplenie budynku - 128.273,16 oraz remont dachu, remont zmywalni- 7000,00. W 2010 roku dobudowano nowy piętrowy budynek przedszkolny o pow.318 m2 połączony łącznikiem parterowym koszt inwestycji - 867 208,55 zł ; w 2012 roku przebudowano i dostosowano budynek pod względem warunków p.poż i ewakuacji koszt inwestycji - 119 702,22 zł ; wykonano remont pomieszczenia piwnicznego. W 2015 roku wykonano remont pomieszczeń biurowych i socjalnych na kwotę 43 068 zł.Pozostałe dane są aktualne z poprzedniego okresu ubezpieczenia. W 2016 roku pomalowano ściany w salach dzieci na kwotę 1 000 zł ;  w 2017 roku wykonano prace remontowe w zwiazku z zalaniem na kwotę 10.199 zł ,udrożniono instalację oczyszczalni ścieków na kwotę 22 743 zł, wymienino okno w kuchni na kwotę 1 340 zł ;  w 2018 roku wykonano remont obieralni warzyw na kwotę 15 177 zł ,remont pomieszczeń w zwiazku z zalaniem na kwotę 24 861 zł ;  w 2019 roku wykonano remont łazienki na kwotę 22 746 zł .Pozostałe dane są aktualne z poprzedniego okresu ubezpieczenia.Wszystkie wymienione prace remontowe nie zwiększyły wartości budynku. </t>
    </r>
    <r>
      <rPr>
        <b/>
        <sz val="9"/>
        <rFont val="Times New Roman"/>
        <family val="1"/>
      </rPr>
      <t>Budynek w gminnej ewidencji zabytków.</t>
    </r>
  </si>
  <si>
    <r>
      <t>Budynek przedwojenny – cegła, dach- dachówka zakładkowa, więźba dachowa drewno (remont dachu rok 2002), budynek jednopiętrowy,podpiwniczony z pomieszczeniami strychowymi. Kuchnia wymiana sprzętu rok 2019, poprzedni remont 2008. powierzchnia 643m2.</t>
    </r>
    <r>
      <rPr>
        <b/>
        <sz val="9"/>
        <rFont val="Times New Roman"/>
        <family val="1"/>
      </rPr>
      <t xml:space="preserve">Budynek w gminnej ewidencji zabytków.   </t>
    </r>
  </si>
  <si>
    <r>
      <t xml:space="preserve">Kaplica przykościelna- KRUCHTA ZABYTEK - CiTiK - Centrum Informacji Turystycznej i Kulturalnej w M.O.K. budynek z cegły.XIXw. Z klinkieru, w 2009r. Adaptacja na potrzeby dz. Kulturalnej- restauracja i konserwacja ścian, odtworzenie brakujących elementów, cz. wymiana więźby dachowej, witraży, wymiana drzwi wejściowych, konserwacja i zabezpiecz. ceglanych i drewnianych el. wykończenia wewnętrznego- posadzka, schody, antresola, strop, wyk. instalacji elektrycznych, oświetleniowych podświetlenia ścian oraz instalacji alarmowej, wykonanie rynien i rur spustowych oraz przyłącza kanalizacji deszczowej. W 2015- przebudowa opaski i oświetlenie przy Kruchcie. W roku 2016 zamontowano na ścianie frontowej 2 figury ozdobne. </t>
    </r>
    <r>
      <rPr>
        <b/>
        <sz val="9"/>
        <rFont val="Times New Roman"/>
        <family val="1"/>
      </rPr>
      <t>Budynek w rejestrze zabytków.</t>
    </r>
  </si>
  <si>
    <t>Zalącznik C do SIWZ</t>
  </si>
  <si>
    <t xml:space="preserve"> murowany</t>
  </si>
  <si>
    <t xml:space="preserve">Budynek jednokondygnacyjny murowany z magazynem żywnościowym -remont-16-12-2015, kuchnia gazowa 6-palnikowa, patelnia gazowa, okapy przyścienne 2 kpl, kocioł gazowy, taboret gazowy 2 szt. ( kwota 50.996 ), piec konwekcyjny, kostkarka, bufet chłodniczy, bufet grzewczy - grudzień 2012 (kwota 70.000), pomieszczenie chłodni, pomieszczenie mroźni -czerwiec 2014 (kwota 49.077), wymiana okien w kuchni - 14.10.2013 (kwota 13.670,58), remont toaleta stołówka + kanalizacja - 25.04.2013 (kwota 12.288), </t>
  </si>
  <si>
    <t xml:space="preserve">Budynek niepodpiwniczony w technologii tradycyjnej.Modernizacja 06/2016. Budynek dwukondygnacyjny, wiata śmietnikowa na obiekcie </t>
  </si>
  <si>
    <t>Budynek RO-NR 4  2012 r.- nr inw. 01 0000000482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</si>
</sst>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0.0"/>
    <numFmt numFmtId="172" formatCode="_-* #,##0.00\ _z_ł_-;\-* #,##0.00\ _z_ł_-;_-* \-??\ _z_ł_-;_-@_-"/>
    <numFmt numFmtId="173" formatCode="[$-415]d\ mmmm\ yyyy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9"/>
      <color indexed="10"/>
      <name val="Times New Roman"/>
      <family val="1"/>
    </font>
    <font>
      <b/>
      <vertAlign val="superscript"/>
      <sz val="9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sz val="8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FF"/>
      <name val="Times New Roman"/>
      <family val="1"/>
    </font>
    <font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31" borderId="0">
      <alignment horizontal="left" vertical="center"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5" fontId="6" fillId="0" borderId="10" xfId="42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5" fontId="8" fillId="0" borderId="0" xfId="42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8" fillId="0" borderId="0" xfId="42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5" fontId="6" fillId="0" borderId="0" xfId="42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165" fontId="6" fillId="0" borderId="10" xfId="42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165" fontId="1" fillId="0" borderId="10" xfId="42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165" fontId="3" fillId="0" borderId="10" xfId="4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 wrapText="1"/>
    </xf>
    <xf numFmtId="165" fontId="3" fillId="0" borderId="10" xfId="42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3" fillId="0" borderId="10" xfId="42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42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0" xfId="42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165" fontId="1" fillId="0" borderId="10" xfId="42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165" fontId="11" fillId="13" borderId="14" xfId="42" applyFont="1" applyFill="1" applyBorder="1" applyAlignment="1">
      <alignment vertical="center"/>
    </xf>
    <xf numFmtId="165" fontId="6" fillId="13" borderId="13" xfId="42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 wrapText="1"/>
      <protection/>
    </xf>
    <xf numFmtId="165" fontId="3" fillId="0" borderId="10" xfId="42" applyNumberFormat="1" applyFont="1" applyFill="1" applyBorder="1" applyAlignment="1">
      <alignment horizontal="center" vertical="center" wrapText="1"/>
    </xf>
    <xf numFmtId="165" fontId="3" fillId="0" borderId="10" xfId="44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3" fillId="0" borderId="10" xfId="44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56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65" fontId="6" fillId="0" borderId="10" xfId="4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54" fillId="0" borderId="10" xfId="56" applyFont="1" applyFill="1" applyBorder="1" applyAlignment="1">
      <alignment horizontal="center" vertical="center" wrapText="1"/>
      <protection/>
    </xf>
    <xf numFmtId="4" fontId="55" fillId="0" borderId="10" xfId="0" applyNumberFormat="1" applyFont="1" applyFill="1" applyBorder="1" applyAlignment="1">
      <alignment vertical="center" wrapText="1"/>
    </xf>
    <xf numFmtId="165" fontId="56" fillId="13" borderId="15" xfId="42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vertical="center" wrapText="1"/>
    </xf>
    <xf numFmtId="165" fontId="56" fillId="13" borderId="10" xfId="42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34" borderId="10" xfId="56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3" fillId="0" borderId="10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4 2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Obliczenia" xfId="58"/>
    <cellStyle name="Followed Hyperlink" xfId="59"/>
    <cellStyle name="Percent" xfId="60"/>
    <cellStyle name="S9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ia\JOANNA\Documents%20and%20Settings\User\Pulpit\UBEZPIECZENIE%202013\Za&#322;&#261;cznik%20C%20Wykaz%20budynk&#243;w%20wraz%20z%20opis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C"/>
    </sheetNames>
    <sheetDataSet>
      <sheetData sheetId="0">
        <row r="13">
          <cell r="F13">
            <v>4476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tabSelected="1" zoomScaleSheetLayoutView="100" zoomScalePageLayoutView="0" workbookViewId="0" topLeftCell="A1">
      <selection activeCell="B126" sqref="B126"/>
    </sheetView>
  </sheetViews>
  <sheetFormatPr defaultColWidth="9.140625" defaultRowHeight="12.75"/>
  <cols>
    <col min="1" max="1" width="4.140625" style="19" customWidth="1"/>
    <col min="2" max="2" width="19.28125" style="8" customWidth="1"/>
    <col min="3" max="3" width="9.28125" style="76" customWidth="1"/>
    <col min="4" max="4" width="8.140625" style="76" customWidth="1"/>
    <col min="5" max="5" width="16.28125" style="9" customWidth="1"/>
    <col min="6" max="6" width="5.421875" style="14" customWidth="1"/>
    <col min="7" max="7" width="81.57421875" style="5" customWidth="1"/>
    <col min="8" max="16384" width="9.140625" style="8" customWidth="1"/>
  </cols>
  <sheetData>
    <row r="1" spans="1:7" ht="12.75">
      <c r="A1" s="89" t="s">
        <v>3</v>
      </c>
      <c r="G1" s="90" t="s">
        <v>350</v>
      </c>
    </row>
    <row r="3" spans="1:7" ht="54" customHeight="1">
      <c r="A3" s="12" t="s">
        <v>4</v>
      </c>
      <c r="B3" s="11" t="s">
        <v>5</v>
      </c>
      <c r="C3" s="45" t="s">
        <v>33</v>
      </c>
      <c r="D3" s="45" t="s">
        <v>334</v>
      </c>
      <c r="E3" s="7" t="s">
        <v>6</v>
      </c>
      <c r="F3" s="18" t="s">
        <v>69</v>
      </c>
      <c r="G3" s="1" t="s">
        <v>7</v>
      </c>
    </row>
    <row r="4" spans="1:7" ht="107.25" customHeight="1">
      <c r="A4" s="12">
        <v>1</v>
      </c>
      <c r="B4" s="22" t="s">
        <v>175</v>
      </c>
      <c r="C4" s="53">
        <v>346</v>
      </c>
      <c r="D4" s="12">
        <v>3726</v>
      </c>
      <c r="E4" s="72">
        <f>C4*D4</f>
        <v>1289196</v>
      </c>
      <c r="F4" s="18" t="s">
        <v>44</v>
      </c>
      <c r="G4" s="54" t="s">
        <v>303</v>
      </c>
    </row>
    <row r="5" spans="1:7" ht="27" customHeight="1">
      <c r="A5" s="12">
        <v>2</v>
      </c>
      <c r="B5" s="54" t="s">
        <v>176</v>
      </c>
      <c r="C5" s="53">
        <v>380.34</v>
      </c>
      <c r="D5" s="12">
        <v>3726</v>
      </c>
      <c r="E5" s="72">
        <f>C5*D5</f>
        <v>1417146.8399999999</v>
      </c>
      <c r="F5" s="18" t="s">
        <v>44</v>
      </c>
      <c r="G5" s="54" t="s">
        <v>177</v>
      </c>
    </row>
    <row r="6" spans="1:7" ht="58.5" customHeight="1">
      <c r="A6" s="12">
        <v>3</v>
      </c>
      <c r="B6" s="54" t="s">
        <v>178</v>
      </c>
      <c r="C6" s="53">
        <v>386.55</v>
      </c>
      <c r="D6" s="12">
        <v>3726</v>
      </c>
      <c r="E6" s="72">
        <f>C6*D6</f>
        <v>1440285.3</v>
      </c>
      <c r="F6" s="18" t="s">
        <v>44</v>
      </c>
      <c r="G6" s="54" t="s">
        <v>304</v>
      </c>
    </row>
    <row r="7" spans="1:7" ht="25.5" customHeight="1">
      <c r="A7" s="12">
        <v>4</v>
      </c>
      <c r="B7" s="54" t="s">
        <v>179</v>
      </c>
      <c r="C7" s="53"/>
      <c r="D7" s="12"/>
      <c r="E7" s="53">
        <v>96847.43</v>
      </c>
      <c r="F7" s="18" t="s">
        <v>105</v>
      </c>
      <c r="G7" s="54" t="s">
        <v>108</v>
      </c>
    </row>
    <row r="8" spans="1:7" ht="25.5" customHeight="1">
      <c r="A8" s="12">
        <v>5</v>
      </c>
      <c r="B8" s="54" t="s">
        <v>180</v>
      </c>
      <c r="C8" s="53">
        <v>100.96</v>
      </c>
      <c r="D8" s="12">
        <v>2000</v>
      </c>
      <c r="E8" s="53">
        <f>C8*D8</f>
        <v>201920</v>
      </c>
      <c r="F8" s="45" t="s">
        <v>44</v>
      </c>
      <c r="G8" s="54" t="s">
        <v>1</v>
      </c>
    </row>
    <row r="9" spans="1:7" ht="156.75" customHeight="1">
      <c r="A9" s="12">
        <v>6</v>
      </c>
      <c r="B9" s="54" t="s">
        <v>305</v>
      </c>
      <c r="C9" s="53"/>
      <c r="D9" s="12"/>
      <c r="E9" s="53">
        <v>41250</v>
      </c>
      <c r="F9" s="45" t="s">
        <v>105</v>
      </c>
      <c r="G9" s="54" t="s">
        <v>181</v>
      </c>
    </row>
    <row r="10" spans="1:7" ht="39" customHeight="1">
      <c r="A10" s="12">
        <v>7</v>
      </c>
      <c r="B10" s="54" t="s">
        <v>306</v>
      </c>
      <c r="C10" s="53"/>
      <c r="D10" s="12"/>
      <c r="E10" s="53">
        <v>311881.5099999999</v>
      </c>
      <c r="F10" s="45" t="s">
        <v>0</v>
      </c>
      <c r="G10" s="54"/>
    </row>
    <row r="11" spans="1:7" ht="54" customHeight="1">
      <c r="A11" s="12">
        <v>8</v>
      </c>
      <c r="B11" s="54" t="s">
        <v>182</v>
      </c>
      <c r="C11" s="53">
        <v>120.9</v>
      </c>
      <c r="D11" s="12"/>
      <c r="E11" s="53">
        <v>997584.08</v>
      </c>
      <c r="F11" s="45" t="s">
        <v>105</v>
      </c>
      <c r="G11" s="54" t="s">
        <v>307</v>
      </c>
    </row>
    <row r="12" spans="1:7" ht="87.75" customHeight="1">
      <c r="A12" s="12">
        <v>9</v>
      </c>
      <c r="B12" s="54" t="s">
        <v>183</v>
      </c>
      <c r="C12" s="53">
        <v>203</v>
      </c>
      <c r="D12" s="12"/>
      <c r="E12" s="53">
        <v>731410.5</v>
      </c>
      <c r="F12" s="45" t="s">
        <v>105</v>
      </c>
      <c r="G12" s="54" t="s">
        <v>308</v>
      </c>
    </row>
    <row r="13" spans="1:7" ht="76.5" customHeight="1">
      <c r="A13" s="12">
        <v>10</v>
      </c>
      <c r="B13" s="54" t="s">
        <v>184</v>
      </c>
      <c r="C13" s="53">
        <v>105.39</v>
      </c>
      <c r="D13" s="12">
        <v>3726</v>
      </c>
      <c r="E13" s="53">
        <f>C13*D13</f>
        <v>392683.14</v>
      </c>
      <c r="F13" s="45" t="s">
        <v>44</v>
      </c>
      <c r="G13" s="54" t="s">
        <v>309</v>
      </c>
    </row>
    <row r="14" spans="1:7" ht="40.5" customHeight="1">
      <c r="A14" s="12">
        <v>11</v>
      </c>
      <c r="B14" s="54" t="s">
        <v>185</v>
      </c>
      <c r="C14" s="53">
        <v>143.23</v>
      </c>
      <c r="D14" s="12">
        <v>3726</v>
      </c>
      <c r="E14" s="53">
        <f>C14*D14</f>
        <v>533674.98</v>
      </c>
      <c r="F14" s="45" t="s">
        <v>44</v>
      </c>
      <c r="G14" s="54" t="s">
        <v>186</v>
      </c>
    </row>
    <row r="15" spans="1:7" ht="27.75" customHeight="1">
      <c r="A15" s="12">
        <v>12</v>
      </c>
      <c r="B15" s="54" t="s">
        <v>187</v>
      </c>
      <c r="C15" s="53">
        <v>56.58</v>
      </c>
      <c r="D15" s="12">
        <v>3726</v>
      </c>
      <c r="E15" s="53">
        <f>C15*D15</f>
        <v>210817.08</v>
      </c>
      <c r="F15" s="45" t="s">
        <v>44</v>
      </c>
      <c r="G15" s="54" t="s">
        <v>310</v>
      </c>
    </row>
    <row r="16" spans="1:7" ht="37.5" customHeight="1">
      <c r="A16" s="12">
        <v>13</v>
      </c>
      <c r="B16" s="54" t="s">
        <v>188</v>
      </c>
      <c r="C16" s="53">
        <v>242.56</v>
      </c>
      <c r="D16" s="12">
        <v>3726</v>
      </c>
      <c r="E16" s="53">
        <f>C16*D16</f>
        <v>903778.56</v>
      </c>
      <c r="F16" s="45" t="s">
        <v>44</v>
      </c>
      <c r="G16" s="54" t="s">
        <v>311</v>
      </c>
    </row>
    <row r="17" spans="1:7" ht="72.75" customHeight="1">
      <c r="A17" s="12">
        <v>14</v>
      </c>
      <c r="B17" s="54" t="s">
        <v>189</v>
      </c>
      <c r="C17" s="53">
        <v>154</v>
      </c>
      <c r="D17" s="12"/>
      <c r="E17" s="53">
        <v>577521.69</v>
      </c>
      <c r="F17" s="45" t="s">
        <v>105</v>
      </c>
      <c r="G17" s="54" t="s">
        <v>312</v>
      </c>
    </row>
    <row r="18" spans="1:7" ht="75" customHeight="1">
      <c r="A18" s="12">
        <v>15</v>
      </c>
      <c r="B18" s="54" t="s">
        <v>190</v>
      </c>
      <c r="C18" s="53">
        <v>300.15</v>
      </c>
      <c r="D18" s="12"/>
      <c r="E18" s="53">
        <v>1500732.93</v>
      </c>
      <c r="F18" s="45" t="s">
        <v>105</v>
      </c>
      <c r="G18" s="54" t="s">
        <v>313</v>
      </c>
    </row>
    <row r="19" spans="1:7" ht="52.5" customHeight="1">
      <c r="A19" s="12">
        <v>16</v>
      </c>
      <c r="B19" s="54" t="s">
        <v>191</v>
      </c>
      <c r="C19" s="53">
        <v>7.6</v>
      </c>
      <c r="D19" s="12">
        <v>2000</v>
      </c>
      <c r="E19" s="73">
        <f>C19*D19</f>
        <v>15200</v>
      </c>
      <c r="F19" s="45" t="s">
        <v>44</v>
      </c>
      <c r="G19" s="54" t="s">
        <v>80</v>
      </c>
    </row>
    <row r="20" spans="1:7" ht="38.25" customHeight="1">
      <c r="A20" s="12">
        <v>17</v>
      </c>
      <c r="B20" s="54" t="s">
        <v>192</v>
      </c>
      <c r="C20" s="53">
        <v>61</v>
      </c>
      <c r="D20" s="12">
        <v>2000</v>
      </c>
      <c r="E20" s="73">
        <f>C20*D20</f>
        <v>122000</v>
      </c>
      <c r="F20" s="45" t="s">
        <v>44</v>
      </c>
      <c r="G20" s="54" t="s">
        <v>351</v>
      </c>
    </row>
    <row r="21" spans="1:7" ht="75" customHeight="1">
      <c r="A21" s="12">
        <v>18</v>
      </c>
      <c r="B21" s="22" t="s">
        <v>193</v>
      </c>
      <c r="C21" s="53">
        <f>188.3+30.31</f>
        <v>218.61</v>
      </c>
      <c r="D21" s="12"/>
      <c r="E21" s="53">
        <v>889271.77</v>
      </c>
      <c r="F21" s="45" t="s">
        <v>105</v>
      </c>
      <c r="G21" s="54" t="s">
        <v>345</v>
      </c>
    </row>
    <row r="22" spans="1:7" ht="27" customHeight="1">
      <c r="A22" s="12">
        <v>19</v>
      </c>
      <c r="B22" s="54" t="s">
        <v>194</v>
      </c>
      <c r="C22" s="53">
        <v>20</v>
      </c>
      <c r="D22" s="12">
        <v>150</v>
      </c>
      <c r="E22" s="53">
        <f>C22*D22</f>
        <v>3000</v>
      </c>
      <c r="F22" s="45" t="s">
        <v>44</v>
      </c>
      <c r="G22" s="54" t="s">
        <v>314</v>
      </c>
    </row>
    <row r="23" spans="1:7" ht="27" customHeight="1">
      <c r="A23" s="12">
        <v>20</v>
      </c>
      <c r="B23" s="54" t="s">
        <v>195</v>
      </c>
      <c r="C23" s="53">
        <v>20</v>
      </c>
      <c r="D23" s="12">
        <v>150</v>
      </c>
      <c r="E23" s="53">
        <f>C23*D23</f>
        <v>3000</v>
      </c>
      <c r="F23" s="45" t="s">
        <v>44</v>
      </c>
      <c r="G23" s="54" t="s">
        <v>315</v>
      </c>
    </row>
    <row r="24" spans="1:7" ht="50.25" customHeight="1">
      <c r="A24" s="12">
        <v>21</v>
      </c>
      <c r="B24" s="54" t="s">
        <v>196</v>
      </c>
      <c r="C24" s="53">
        <v>131.22</v>
      </c>
      <c r="D24" s="12"/>
      <c r="E24" s="53">
        <v>891801.68</v>
      </c>
      <c r="F24" s="45" t="s">
        <v>105</v>
      </c>
      <c r="G24" s="54" t="s">
        <v>316</v>
      </c>
    </row>
    <row r="25" spans="1:7" ht="36.75" customHeight="1">
      <c r="A25" s="12">
        <v>22</v>
      </c>
      <c r="B25" s="54" t="s">
        <v>197</v>
      </c>
      <c r="C25" s="53">
        <v>55.65</v>
      </c>
      <c r="D25" s="12">
        <v>2000</v>
      </c>
      <c r="E25" s="53">
        <f>C25*D25</f>
        <v>111300</v>
      </c>
      <c r="F25" s="45" t="s">
        <v>44</v>
      </c>
      <c r="G25" s="54" t="s">
        <v>109</v>
      </c>
    </row>
    <row r="26" spans="1:7" ht="39" customHeight="1">
      <c r="A26" s="12">
        <v>23</v>
      </c>
      <c r="B26" s="54" t="s">
        <v>198</v>
      </c>
      <c r="C26" s="53">
        <v>406.55</v>
      </c>
      <c r="D26" s="12">
        <v>3726</v>
      </c>
      <c r="E26" s="53">
        <f>C26*D26</f>
        <v>1514805.3</v>
      </c>
      <c r="F26" s="45" t="s">
        <v>44</v>
      </c>
      <c r="G26" s="54" t="s">
        <v>317</v>
      </c>
    </row>
    <row r="27" spans="1:7" ht="51.75" customHeight="1">
      <c r="A27" s="12">
        <v>24</v>
      </c>
      <c r="B27" s="54" t="s">
        <v>199</v>
      </c>
      <c r="C27" s="53"/>
      <c r="D27" s="12"/>
      <c r="E27" s="53">
        <v>2984316.22</v>
      </c>
      <c r="F27" s="45" t="s">
        <v>105</v>
      </c>
      <c r="G27" s="54" t="s">
        <v>318</v>
      </c>
    </row>
    <row r="28" spans="1:7" ht="36.75" customHeight="1">
      <c r="A28" s="12">
        <v>25</v>
      </c>
      <c r="B28" s="54" t="s">
        <v>200</v>
      </c>
      <c r="C28" s="53">
        <v>1972</v>
      </c>
      <c r="D28" s="12">
        <v>3726</v>
      </c>
      <c r="E28" s="53">
        <f>C28*D28</f>
        <v>7347672</v>
      </c>
      <c r="F28" s="45" t="s">
        <v>44</v>
      </c>
      <c r="G28" s="54" t="s">
        <v>319</v>
      </c>
    </row>
    <row r="29" spans="1:7" ht="39.75" customHeight="1">
      <c r="A29" s="12">
        <v>26</v>
      </c>
      <c r="B29" s="54" t="s">
        <v>201</v>
      </c>
      <c r="C29" s="53">
        <v>202</v>
      </c>
      <c r="D29" s="12">
        <v>2000</v>
      </c>
      <c r="E29" s="53">
        <f>C29*D29</f>
        <v>404000</v>
      </c>
      <c r="F29" s="45" t="s">
        <v>44</v>
      </c>
      <c r="G29" s="54" t="s">
        <v>320</v>
      </c>
    </row>
    <row r="30" spans="1:7" ht="36.75" customHeight="1">
      <c r="A30" s="12">
        <v>27</v>
      </c>
      <c r="B30" s="54" t="s">
        <v>202</v>
      </c>
      <c r="C30" s="53">
        <v>26</v>
      </c>
      <c r="D30" s="12">
        <v>2000</v>
      </c>
      <c r="E30" s="73">
        <f>C30*D30</f>
        <v>52000</v>
      </c>
      <c r="F30" s="45" t="s">
        <v>44</v>
      </c>
      <c r="G30" s="54" t="s">
        <v>203</v>
      </c>
    </row>
    <row r="31" spans="1:7" ht="36.75" customHeight="1">
      <c r="A31" s="12">
        <v>28</v>
      </c>
      <c r="B31" s="54" t="s">
        <v>204</v>
      </c>
      <c r="C31" s="53">
        <v>963</v>
      </c>
      <c r="D31" s="12">
        <v>3726</v>
      </c>
      <c r="E31" s="73">
        <f>C31*D31</f>
        <v>3588138</v>
      </c>
      <c r="F31" s="45" t="s">
        <v>44</v>
      </c>
      <c r="G31" s="54" t="s">
        <v>321</v>
      </c>
    </row>
    <row r="32" spans="1:7" ht="51" customHeight="1">
      <c r="A32" s="12">
        <v>29</v>
      </c>
      <c r="B32" s="54" t="s">
        <v>205</v>
      </c>
      <c r="C32" s="53">
        <v>138</v>
      </c>
      <c r="D32" s="12">
        <v>3726</v>
      </c>
      <c r="E32" s="73">
        <f>C32*D32</f>
        <v>514188</v>
      </c>
      <c r="F32" s="45" t="s">
        <v>44</v>
      </c>
      <c r="G32" s="54" t="s">
        <v>322</v>
      </c>
    </row>
    <row r="33" spans="1:7" ht="36" customHeight="1">
      <c r="A33" s="12">
        <v>30</v>
      </c>
      <c r="B33" s="54" t="s">
        <v>236</v>
      </c>
      <c r="C33" s="53">
        <v>50</v>
      </c>
      <c r="D33" s="12"/>
      <c r="E33" s="53">
        <v>18281.7</v>
      </c>
      <c r="F33" s="45" t="s">
        <v>105</v>
      </c>
      <c r="G33" s="54" t="s">
        <v>235</v>
      </c>
    </row>
    <row r="34" spans="1:7" ht="48.75" customHeight="1">
      <c r="A34" s="12">
        <v>31</v>
      </c>
      <c r="B34" s="54" t="s">
        <v>206</v>
      </c>
      <c r="C34" s="53">
        <v>294.4</v>
      </c>
      <c r="D34" s="12">
        <v>3726</v>
      </c>
      <c r="E34" s="53">
        <f>C34*D34</f>
        <v>1096934.4</v>
      </c>
      <c r="F34" s="45" t="s">
        <v>44</v>
      </c>
      <c r="G34" s="54" t="s">
        <v>323</v>
      </c>
    </row>
    <row r="35" spans="1:7" ht="30" customHeight="1">
      <c r="A35" s="12">
        <v>32</v>
      </c>
      <c r="B35" s="54" t="s">
        <v>207</v>
      </c>
      <c r="C35" s="53">
        <v>199.99</v>
      </c>
      <c r="D35" s="12"/>
      <c r="E35" s="53">
        <v>932421.87</v>
      </c>
      <c r="F35" s="74" t="s">
        <v>105</v>
      </c>
      <c r="G35" s="54" t="s">
        <v>324</v>
      </c>
    </row>
    <row r="36" spans="1:7" ht="39" customHeight="1">
      <c r="A36" s="12">
        <v>33</v>
      </c>
      <c r="B36" s="54" t="s">
        <v>208</v>
      </c>
      <c r="C36" s="12">
        <v>182.7</v>
      </c>
      <c r="D36" s="12">
        <v>3726</v>
      </c>
      <c r="E36" s="53">
        <f aca="true" t="shared" si="0" ref="E36:E42">C36*D36</f>
        <v>680740.2</v>
      </c>
      <c r="F36" s="74" t="s">
        <v>44</v>
      </c>
      <c r="G36" s="54" t="s">
        <v>325</v>
      </c>
    </row>
    <row r="37" spans="1:7" ht="36">
      <c r="A37" s="12">
        <v>34</v>
      </c>
      <c r="B37" s="54" t="s">
        <v>209</v>
      </c>
      <c r="C37" s="12">
        <v>35</v>
      </c>
      <c r="D37" s="12">
        <v>2000</v>
      </c>
      <c r="E37" s="53">
        <f t="shared" si="0"/>
        <v>70000</v>
      </c>
      <c r="F37" s="74" t="s">
        <v>44</v>
      </c>
      <c r="G37" s="54" t="s">
        <v>49</v>
      </c>
    </row>
    <row r="38" spans="1:7" ht="36">
      <c r="A38" s="12">
        <v>35</v>
      </c>
      <c r="B38" s="54" t="s">
        <v>210</v>
      </c>
      <c r="C38" s="12">
        <v>31</v>
      </c>
      <c r="D38" s="12">
        <v>2000</v>
      </c>
      <c r="E38" s="53">
        <f t="shared" si="0"/>
        <v>62000</v>
      </c>
      <c r="F38" s="74" t="s">
        <v>44</v>
      </c>
      <c r="G38" s="54" t="s">
        <v>211</v>
      </c>
    </row>
    <row r="39" spans="1:7" ht="39" customHeight="1">
      <c r="A39" s="12">
        <v>36</v>
      </c>
      <c r="B39" s="54" t="s">
        <v>212</v>
      </c>
      <c r="C39" s="12">
        <v>31</v>
      </c>
      <c r="D39" s="12">
        <v>2000</v>
      </c>
      <c r="E39" s="53">
        <f t="shared" si="0"/>
        <v>62000</v>
      </c>
      <c r="F39" s="74" t="s">
        <v>44</v>
      </c>
      <c r="G39" s="54" t="s">
        <v>211</v>
      </c>
    </row>
    <row r="40" spans="1:7" ht="38.25" customHeight="1">
      <c r="A40" s="12">
        <v>37</v>
      </c>
      <c r="B40" s="54" t="s">
        <v>213</v>
      </c>
      <c r="C40" s="12">
        <v>35</v>
      </c>
      <c r="D40" s="12">
        <v>2000</v>
      </c>
      <c r="E40" s="53">
        <f t="shared" si="0"/>
        <v>70000</v>
      </c>
      <c r="F40" s="74" t="s">
        <v>44</v>
      </c>
      <c r="G40" s="54" t="s">
        <v>216</v>
      </c>
    </row>
    <row r="41" spans="1:7" ht="43.5" customHeight="1">
      <c r="A41" s="12">
        <v>38</v>
      </c>
      <c r="B41" s="54" t="s">
        <v>214</v>
      </c>
      <c r="C41" s="12">
        <v>33</v>
      </c>
      <c r="D41" s="12">
        <v>2000</v>
      </c>
      <c r="E41" s="53">
        <f t="shared" si="0"/>
        <v>66000</v>
      </c>
      <c r="F41" s="74" t="s">
        <v>44</v>
      </c>
      <c r="G41" s="54" t="s">
        <v>211</v>
      </c>
    </row>
    <row r="42" spans="1:7" ht="36">
      <c r="A42" s="12">
        <v>39</v>
      </c>
      <c r="B42" s="54" t="s">
        <v>215</v>
      </c>
      <c r="C42" s="17">
        <v>32</v>
      </c>
      <c r="D42" s="12">
        <v>2000</v>
      </c>
      <c r="E42" s="53">
        <f t="shared" si="0"/>
        <v>64000</v>
      </c>
      <c r="F42" s="74" t="s">
        <v>44</v>
      </c>
      <c r="G42" s="54" t="s">
        <v>211</v>
      </c>
    </row>
    <row r="43" spans="1:7" ht="27" customHeight="1">
      <c r="A43" s="12">
        <v>40</v>
      </c>
      <c r="B43" s="54" t="s">
        <v>354</v>
      </c>
      <c r="C43" s="55">
        <v>85.97</v>
      </c>
      <c r="D43" s="12"/>
      <c r="E43" s="55">
        <v>512841.03</v>
      </c>
      <c r="F43" s="74" t="s">
        <v>105</v>
      </c>
      <c r="G43" s="54" t="s">
        <v>102</v>
      </c>
    </row>
    <row r="44" spans="1:7" ht="36">
      <c r="A44" s="12">
        <v>41</v>
      </c>
      <c r="B44" s="2" t="s">
        <v>326</v>
      </c>
      <c r="C44" s="12">
        <v>60.6</v>
      </c>
      <c r="D44" s="12"/>
      <c r="E44" s="75">
        <v>274294.9</v>
      </c>
      <c r="F44" s="45" t="s">
        <v>105</v>
      </c>
      <c r="G44" s="2" t="s">
        <v>328</v>
      </c>
    </row>
    <row r="45" spans="1:7" ht="48">
      <c r="A45" s="12">
        <v>42</v>
      </c>
      <c r="B45" s="2" t="s">
        <v>327</v>
      </c>
      <c r="C45" s="12">
        <v>58.8</v>
      </c>
      <c r="D45" s="12">
        <v>3726</v>
      </c>
      <c r="E45" s="75">
        <f>C45*D45</f>
        <v>219088.8</v>
      </c>
      <c r="F45" s="45" t="s">
        <v>44</v>
      </c>
      <c r="G45" s="2" t="s">
        <v>329</v>
      </c>
    </row>
    <row r="46" spans="1:7" ht="36">
      <c r="A46" s="12">
        <v>43</v>
      </c>
      <c r="B46" s="2" t="s">
        <v>330</v>
      </c>
      <c r="C46" s="45"/>
      <c r="D46" s="12"/>
      <c r="E46" s="75">
        <v>111504.33</v>
      </c>
      <c r="F46" s="45" t="s">
        <v>105</v>
      </c>
      <c r="G46" s="2" t="s">
        <v>331</v>
      </c>
    </row>
    <row r="47" spans="1:7" ht="12.75">
      <c r="A47" s="17"/>
      <c r="B47" s="2"/>
      <c r="C47" s="12"/>
      <c r="D47" s="12" t="s">
        <v>34</v>
      </c>
      <c r="E47" s="7">
        <f>SUM(E4:E46)</f>
        <v>33327530.239999995</v>
      </c>
      <c r="F47" s="12"/>
      <c r="G47" s="2"/>
    </row>
    <row r="48" spans="1:7" ht="22.5" customHeight="1">
      <c r="A48" s="12"/>
      <c r="B48" s="108" t="s">
        <v>110</v>
      </c>
      <c r="C48" s="108"/>
      <c r="D48" s="108"/>
      <c r="E48" s="108"/>
      <c r="F48" s="108"/>
      <c r="G48" s="108"/>
    </row>
    <row r="49" spans="1:7" ht="36">
      <c r="A49" s="17">
        <v>44</v>
      </c>
      <c r="B49" s="2" t="s">
        <v>273</v>
      </c>
      <c r="C49" s="12">
        <v>167</v>
      </c>
      <c r="D49" s="12">
        <v>2500</v>
      </c>
      <c r="E49" s="39">
        <f aca="true" t="shared" si="1" ref="E49:E55">ROUND(C49*D49,2)</f>
        <v>417500</v>
      </c>
      <c r="F49" s="3" t="s">
        <v>44</v>
      </c>
      <c r="G49" s="2" t="s">
        <v>220</v>
      </c>
    </row>
    <row r="50" spans="1:7" ht="36">
      <c r="A50" s="17">
        <v>45</v>
      </c>
      <c r="B50" s="2" t="s">
        <v>274</v>
      </c>
      <c r="C50" s="12">
        <v>66</v>
      </c>
      <c r="D50" s="12">
        <v>2500</v>
      </c>
      <c r="E50" s="39">
        <f t="shared" si="1"/>
        <v>165000</v>
      </c>
      <c r="F50" s="3" t="s">
        <v>44</v>
      </c>
      <c r="G50" s="2" t="s">
        <v>218</v>
      </c>
    </row>
    <row r="51" spans="1:7" ht="25.5" customHeight="1">
      <c r="A51" s="17">
        <v>46</v>
      </c>
      <c r="B51" s="2" t="s">
        <v>275</v>
      </c>
      <c r="C51" s="12">
        <v>120.7</v>
      </c>
      <c r="D51" s="12">
        <v>2500</v>
      </c>
      <c r="E51" s="39">
        <f t="shared" si="1"/>
        <v>301750</v>
      </c>
      <c r="F51" s="3" t="s">
        <v>44</v>
      </c>
      <c r="G51" s="2" t="s">
        <v>219</v>
      </c>
    </row>
    <row r="52" spans="1:7" ht="24">
      <c r="A52" s="17">
        <v>47</v>
      </c>
      <c r="B52" s="2" t="s">
        <v>276</v>
      </c>
      <c r="C52" s="12">
        <v>90.7</v>
      </c>
      <c r="D52" s="12">
        <v>2500</v>
      </c>
      <c r="E52" s="39">
        <f t="shared" si="1"/>
        <v>226750</v>
      </c>
      <c r="F52" s="3" t="s">
        <v>44</v>
      </c>
      <c r="G52" s="2" t="s">
        <v>221</v>
      </c>
    </row>
    <row r="53" spans="1:7" ht="50.25" customHeight="1">
      <c r="A53" s="17">
        <v>48</v>
      </c>
      <c r="B53" s="2" t="s">
        <v>277</v>
      </c>
      <c r="C53" s="12">
        <v>428.25</v>
      </c>
      <c r="D53" s="12">
        <v>2500</v>
      </c>
      <c r="E53" s="39">
        <f t="shared" si="1"/>
        <v>1070625</v>
      </c>
      <c r="F53" s="3" t="s">
        <v>44</v>
      </c>
      <c r="G53" s="2" t="s">
        <v>278</v>
      </c>
    </row>
    <row r="54" spans="1:7" ht="24">
      <c r="A54" s="17">
        <v>49</v>
      </c>
      <c r="B54" s="2" t="s">
        <v>279</v>
      </c>
      <c r="C54" s="12">
        <v>30.14</v>
      </c>
      <c r="D54" s="12">
        <v>2500</v>
      </c>
      <c r="E54" s="39">
        <f t="shared" si="1"/>
        <v>75350</v>
      </c>
      <c r="F54" s="3" t="s">
        <v>44</v>
      </c>
      <c r="G54" s="2" t="s">
        <v>222</v>
      </c>
    </row>
    <row r="55" spans="1:7" ht="36">
      <c r="A55" s="17">
        <v>50</v>
      </c>
      <c r="B55" s="2" t="s">
        <v>280</v>
      </c>
      <c r="C55" s="12">
        <v>376</v>
      </c>
      <c r="D55" s="12">
        <v>2500</v>
      </c>
      <c r="E55" s="39">
        <f t="shared" si="1"/>
        <v>940000</v>
      </c>
      <c r="F55" s="3" t="s">
        <v>44</v>
      </c>
      <c r="G55" s="2" t="s">
        <v>281</v>
      </c>
    </row>
    <row r="56" spans="1:7" ht="48">
      <c r="A56" s="17">
        <v>51</v>
      </c>
      <c r="B56" s="2" t="s">
        <v>282</v>
      </c>
      <c r="C56" s="12">
        <v>315</v>
      </c>
      <c r="D56" s="12"/>
      <c r="E56" s="39">
        <v>902862.82</v>
      </c>
      <c r="F56" s="3" t="s">
        <v>105</v>
      </c>
      <c r="G56" s="2" t="s">
        <v>283</v>
      </c>
    </row>
    <row r="57" spans="1:7" ht="36">
      <c r="A57" s="17">
        <v>52</v>
      </c>
      <c r="B57" s="2" t="s">
        <v>284</v>
      </c>
      <c r="C57" s="12">
        <v>41.25</v>
      </c>
      <c r="D57" s="12"/>
      <c r="E57" s="39">
        <v>313393.88</v>
      </c>
      <c r="F57" s="3" t="s">
        <v>285</v>
      </c>
      <c r="G57" s="2" t="s">
        <v>286</v>
      </c>
    </row>
    <row r="58" spans="1:7" ht="36">
      <c r="A58" s="17">
        <v>53</v>
      </c>
      <c r="B58" s="2" t="s">
        <v>287</v>
      </c>
      <c r="C58" s="12">
        <v>440.4</v>
      </c>
      <c r="D58" s="12"/>
      <c r="E58" s="51">
        <v>1343819.28</v>
      </c>
      <c r="F58" s="3" t="s">
        <v>105</v>
      </c>
      <c r="G58" s="2" t="s">
        <v>223</v>
      </c>
    </row>
    <row r="59" spans="1:7" ht="36">
      <c r="A59" s="17">
        <v>54</v>
      </c>
      <c r="B59" s="2" t="s">
        <v>288</v>
      </c>
      <c r="C59" s="12">
        <v>41.14</v>
      </c>
      <c r="D59" s="12"/>
      <c r="E59" s="39">
        <v>50679.78</v>
      </c>
      <c r="F59" s="3" t="s">
        <v>105</v>
      </c>
      <c r="G59" s="2" t="s">
        <v>289</v>
      </c>
    </row>
    <row r="60" spans="1:7" ht="21" customHeight="1">
      <c r="A60" s="17">
        <v>55</v>
      </c>
      <c r="B60" s="2" t="s">
        <v>55</v>
      </c>
      <c r="C60" s="12">
        <v>67.31</v>
      </c>
      <c r="D60" s="12"/>
      <c r="E60" s="39">
        <v>66495.61</v>
      </c>
      <c r="F60" s="3" t="s">
        <v>105</v>
      </c>
      <c r="G60" s="2" t="s">
        <v>290</v>
      </c>
    </row>
    <row r="61" spans="1:7" ht="30" customHeight="1">
      <c r="A61" s="17">
        <v>56</v>
      </c>
      <c r="B61" s="2" t="s">
        <v>291</v>
      </c>
      <c r="C61" s="12">
        <v>154.7</v>
      </c>
      <c r="D61" s="12"/>
      <c r="E61" s="39">
        <v>196698.48</v>
      </c>
      <c r="F61" s="3" t="s">
        <v>105</v>
      </c>
      <c r="G61" s="2" t="s">
        <v>292</v>
      </c>
    </row>
    <row r="62" spans="1:7" ht="28.5" customHeight="1">
      <c r="A62" s="17">
        <v>57</v>
      </c>
      <c r="B62" s="2" t="s">
        <v>293</v>
      </c>
      <c r="C62" s="12">
        <v>473.5</v>
      </c>
      <c r="D62" s="12"/>
      <c r="E62" s="39">
        <v>1681916.01</v>
      </c>
      <c r="F62" s="3" t="s">
        <v>105</v>
      </c>
      <c r="G62" s="2" t="s">
        <v>294</v>
      </c>
    </row>
    <row r="63" spans="1:7" ht="36">
      <c r="A63" s="17">
        <v>58</v>
      </c>
      <c r="B63" s="2" t="s">
        <v>56</v>
      </c>
      <c r="C63" s="12">
        <v>104.99</v>
      </c>
      <c r="D63" s="12"/>
      <c r="E63" s="39">
        <v>233732.27</v>
      </c>
      <c r="F63" s="3" t="s">
        <v>105</v>
      </c>
      <c r="G63" s="2" t="s">
        <v>295</v>
      </c>
    </row>
    <row r="64" spans="1:7" ht="31.5" customHeight="1">
      <c r="A64" s="17">
        <v>59</v>
      </c>
      <c r="B64" s="2" t="s">
        <v>296</v>
      </c>
      <c r="C64" s="12">
        <v>63</v>
      </c>
      <c r="D64" s="12"/>
      <c r="E64" s="39">
        <v>1765922.92</v>
      </c>
      <c r="F64" s="3" t="s">
        <v>105</v>
      </c>
      <c r="G64" s="2" t="s">
        <v>297</v>
      </c>
    </row>
    <row r="65" spans="1:7" ht="12.75">
      <c r="A65" s="17"/>
      <c r="B65" s="29"/>
      <c r="C65" s="12"/>
      <c r="D65" s="12" t="s">
        <v>34</v>
      </c>
      <c r="E65" s="7">
        <f>SUM(E49:E64)</f>
        <v>9752496.05</v>
      </c>
      <c r="F65" s="50"/>
      <c r="G65" s="56"/>
    </row>
    <row r="66" spans="1:7" ht="22.5" customHeight="1">
      <c r="A66" s="12"/>
      <c r="B66" s="103" t="s">
        <v>78</v>
      </c>
      <c r="C66" s="103"/>
      <c r="D66" s="103"/>
      <c r="E66" s="103"/>
      <c r="F66" s="103"/>
      <c r="G66" s="103"/>
    </row>
    <row r="67" spans="1:7" ht="26.25" customHeight="1">
      <c r="A67" s="17">
        <v>60</v>
      </c>
      <c r="B67" s="2" t="s">
        <v>224</v>
      </c>
      <c r="C67" s="62">
        <v>28929.11</v>
      </c>
      <c r="D67" s="67" t="s">
        <v>332</v>
      </c>
      <c r="E67" s="91">
        <v>107789863.86000001</v>
      </c>
      <c r="F67" s="3" t="s">
        <v>44</v>
      </c>
      <c r="G67" s="104" t="s">
        <v>107</v>
      </c>
    </row>
    <row r="68" spans="1:7" ht="39" customHeight="1">
      <c r="A68" s="17">
        <v>61</v>
      </c>
      <c r="B68" s="2" t="s">
        <v>70</v>
      </c>
      <c r="C68" s="62">
        <v>1141.3200000000004</v>
      </c>
      <c r="D68" s="67" t="s">
        <v>332</v>
      </c>
      <c r="E68" s="91">
        <v>4252558.32</v>
      </c>
      <c r="F68" s="3" t="s">
        <v>44</v>
      </c>
      <c r="G68" s="104"/>
    </row>
    <row r="69" spans="1:7" ht="36">
      <c r="A69" s="17">
        <v>62</v>
      </c>
      <c r="B69" s="2" t="s">
        <v>225</v>
      </c>
      <c r="C69" s="62">
        <v>3227.28</v>
      </c>
      <c r="D69" s="67" t="s">
        <v>332</v>
      </c>
      <c r="E69" s="91">
        <v>12024845.280000001</v>
      </c>
      <c r="F69" s="3" t="s">
        <v>44</v>
      </c>
      <c r="G69" s="104"/>
    </row>
    <row r="70" spans="1:7" ht="48">
      <c r="A70" s="17">
        <v>63</v>
      </c>
      <c r="B70" s="2" t="s">
        <v>226</v>
      </c>
      <c r="C70" s="62"/>
      <c r="D70" s="67"/>
      <c r="E70" s="16">
        <v>143664.30000000002</v>
      </c>
      <c r="F70" s="3" t="s">
        <v>105</v>
      </c>
      <c r="G70" s="104"/>
    </row>
    <row r="71" spans="1:7" ht="48">
      <c r="A71" s="17">
        <v>64</v>
      </c>
      <c r="B71" s="2" t="s">
        <v>227</v>
      </c>
      <c r="C71" s="62">
        <v>651.8</v>
      </c>
      <c r="D71" s="67" t="s">
        <v>75</v>
      </c>
      <c r="E71" s="91">
        <f>ROUND(C71*D71,2)</f>
        <v>651800</v>
      </c>
      <c r="F71" s="3" t="s">
        <v>44</v>
      </c>
      <c r="G71" s="104"/>
    </row>
    <row r="72" spans="1:7" ht="48">
      <c r="A72" s="17">
        <v>65</v>
      </c>
      <c r="B72" s="2" t="s">
        <v>228</v>
      </c>
      <c r="C72" s="85">
        <v>19.35</v>
      </c>
      <c r="D72" s="70" t="s">
        <v>76</v>
      </c>
      <c r="E72" s="91">
        <f>ROUND(C72*D72,2)</f>
        <v>38700</v>
      </c>
      <c r="F72" s="3" t="s">
        <v>44</v>
      </c>
      <c r="G72" s="104"/>
    </row>
    <row r="73" spans="1:7" ht="41.25" customHeight="1">
      <c r="A73" s="17">
        <v>66</v>
      </c>
      <c r="B73" s="2" t="s">
        <v>73</v>
      </c>
      <c r="C73" s="85"/>
      <c r="D73" s="70"/>
      <c r="E73" s="91">
        <v>6329.65</v>
      </c>
      <c r="F73" s="3" t="s">
        <v>105</v>
      </c>
      <c r="G73" s="104"/>
    </row>
    <row r="74" spans="1:7" ht="36">
      <c r="A74" s="17">
        <v>67</v>
      </c>
      <c r="B74" s="2" t="s">
        <v>229</v>
      </c>
      <c r="C74" s="85">
        <v>261</v>
      </c>
      <c r="D74" s="70" t="s">
        <v>77</v>
      </c>
      <c r="E74" s="91">
        <f>ROUND(C74*D74,2)</f>
        <v>522000</v>
      </c>
      <c r="F74" s="3" t="s">
        <v>44</v>
      </c>
      <c r="G74" s="104"/>
    </row>
    <row r="75" spans="1:7" ht="30.75" customHeight="1">
      <c r="A75" s="17">
        <v>68</v>
      </c>
      <c r="B75" s="2" t="s">
        <v>74</v>
      </c>
      <c r="C75" s="85"/>
      <c r="D75" s="67"/>
      <c r="E75" s="91">
        <v>450805.34</v>
      </c>
      <c r="F75" s="3" t="s">
        <v>105</v>
      </c>
      <c r="G75" s="104"/>
    </row>
    <row r="76" spans="1:7" ht="48">
      <c r="A76" s="17">
        <v>69</v>
      </c>
      <c r="B76" s="2" t="s">
        <v>71</v>
      </c>
      <c r="C76" s="62"/>
      <c r="D76" s="67"/>
      <c r="E76" s="51">
        <v>2644638.23</v>
      </c>
      <c r="F76" s="12" t="s">
        <v>105</v>
      </c>
      <c r="G76" s="104"/>
    </row>
    <row r="77" spans="1:7" ht="36">
      <c r="A77" s="17">
        <v>70</v>
      </c>
      <c r="B77" s="2" t="s">
        <v>72</v>
      </c>
      <c r="C77" s="62">
        <v>2012.64</v>
      </c>
      <c r="D77" s="67" t="s">
        <v>332</v>
      </c>
      <c r="E77" s="91">
        <v>7499096.64</v>
      </c>
      <c r="F77" s="3" t="s">
        <v>44</v>
      </c>
      <c r="G77" s="104"/>
    </row>
    <row r="78" spans="1:7" ht="45" customHeight="1">
      <c r="A78" s="17">
        <v>71</v>
      </c>
      <c r="B78" s="2" t="s">
        <v>333</v>
      </c>
      <c r="C78" s="85">
        <v>528.5</v>
      </c>
      <c r="D78" s="67" t="s">
        <v>332</v>
      </c>
      <c r="E78" s="91">
        <f>C78*D78</f>
        <v>1969191</v>
      </c>
      <c r="F78" s="3" t="s">
        <v>44</v>
      </c>
      <c r="G78" s="12"/>
    </row>
    <row r="79" spans="1:7" ht="12.75">
      <c r="A79" s="17"/>
      <c r="B79" s="2"/>
      <c r="C79" s="86"/>
      <c r="D79" s="12"/>
      <c r="E79" s="92">
        <f>SUM(E67:E78)</f>
        <v>137993492.62</v>
      </c>
      <c r="F79" s="3"/>
      <c r="G79" s="68"/>
    </row>
    <row r="80" spans="1:7" s="14" customFormat="1" ht="24.75" customHeight="1">
      <c r="A80" s="12"/>
      <c r="B80" s="103" t="s">
        <v>111</v>
      </c>
      <c r="C80" s="103"/>
      <c r="D80" s="103"/>
      <c r="E80" s="103"/>
      <c r="F80" s="103"/>
      <c r="G80" s="103"/>
    </row>
    <row r="81" spans="1:7" s="14" customFormat="1" ht="95.25" customHeight="1">
      <c r="A81" s="12">
        <v>72</v>
      </c>
      <c r="B81" s="22" t="s">
        <v>91</v>
      </c>
      <c r="C81" s="62">
        <v>1577.8</v>
      </c>
      <c r="D81" s="12"/>
      <c r="E81" s="39">
        <v>3948345.29</v>
      </c>
      <c r="F81" s="12" t="s">
        <v>105</v>
      </c>
      <c r="G81" s="2" t="s">
        <v>265</v>
      </c>
    </row>
    <row r="82" spans="1:7" s="14" customFormat="1" ht="24.75" customHeight="1">
      <c r="A82" s="12">
        <v>73</v>
      </c>
      <c r="B82" s="22" t="s">
        <v>92</v>
      </c>
      <c r="C82" s="62">
        <v>55.68</v>
      </c>
      <c r="D82" s="12"/>
      <c r="E82" s="44">
        <v>185809.38</v>
      </c>
      <c r="F82" s="12" t="s">
        <v>105</v>
      </c>
      <c r="G82" s="2" t="s">
        <v>98</v>
      </c>
    </row>
    <row r="83" spans="1:7" s="14" customFormat="1" ht="24.75" customHeight="1">
      <c r="A83" s="12">
        <v>74</v>
      </c>
      <c r="B83" s="22" t="s">
        <v>93</v>
      </c>
      <c r="C83" s="62">
        <v>68.46</v>
      </c>
      <c r="D83" s="12"/>
      <c r="E83" s="44">
        <v>297480.5</v>
      </c>
      <c r="F83" s="12" t="s">
        <v>105</v>
      </c>
      <c r="G83" s="2" t="s">
        <v>99</v>
      </c>
    </row>
    <row r="84" spans="1:7" s="14" customFormat="1" ht="52.5" customHeight="1">
      <c r="A84" s="12">
        <v>75</v>
      </c>
      <c r="B84" s="22" t="s">
        <v>94</v>
      </c>
      <c r="C84" s="62">
        <v>444.89</v>
      </c>
      <c r="D84" s="12"/>
      <c r="E84" s="44">
        <v>276220.94</v>
      </c>
      <c r="F84" s="12" t="s">
        <v>105</v>
      </c>
      <c r="G84" s="2" t="s">
        <v>230</v>
      </c>
    </row>
    <row r="85" spans="1:7" s="14" customFormat="1" ht="24.75" customHeight="1">
      <c r="A85" s="12">
        <v>76</v>
      </c>
      <c r="B85" s="22" t="s">
        <v>95</v>
      </c>
      <c r="C85" s="62">
        <v>64.85</v>
      </c>
      <c r="D85" s="12"/>
      <c r="E85" s="46">
        <v>222256.03</v>
      </c>
      <c r="F85" s="12" t="s">
        <v>105</v>
      </c>
      <c r="G85" s="2" t="s">
        <v>100</v>
      </c>
    </row>
    <row r="86" spans="1:7" s="14" customFormat="1" ht="24.75" customHeight="1">
      <c r="A86" s="12">
        <v>77</v>
      </c>
      <c r="B86" s="33" t="s">
        <v>96</v>
      </c>
      <c r="C86" s="85">
        <v>32.89</v>
      </c>
      <c r="D86" s="12"/>
      <c r="E86" s="44">
        <v>50673.47</v>
      </c>
      <c r="F86" s="12" t="s">
        <v>105</v>
      </c>
      <c r="G86" s="2" t="s">
        <v>101</v>
      </c>
    </row>
    <row r="87" spans="1:7" s="14" customFormat="1" ht="24.75" customHeight="1">
      <c r="A87" s="12">
        <v>78</v>
      </c>
      <c r="B87" s="22" t="s">
        <v>172</v>
      </c>
      <c r="C87" s="85">
        <v>7.05</v>
      </c>
      <c r="D87" s="12"/>
      <c r="E87" s="44">
        <f>'[1]Załącznik C'!$F$13</f>
        <v>4476</v>
      </c>
      <c r="F87" s="12" t="s">
        <v>105</v>
      </c>
      <c r="G87" s="2" t="s">
        <v>231</v>
      </c>
    </row>
    <row r="88" spans="1:7" s="14" customFormat="1" ht="24.75" customHeight="1">
      <c r="A88" s="12">
        <v>79</v>
      </c>
      <c r="B88" s="33" t="s">
        <v>97</v>
      </c>
      <c r="C88" s="85">
        <v>77</v>
      </c>
      <c r="D88" s="12"/>
      <c r="E88" s="44">
        <v>132839.75</v>
      </c>
      <c r="F88" s="12" t="s">
        <v>105</v>
      </c>
      <c r="G88" s="2" t="s">
        <v>173</v>
      </c>
    </row>
    <row r="89" spans="1:7" s="14" customFormat="1" ht="60">
      <c r="A89" s="12">
        <v>80</v>
      </c>
      <c r="B89" s="47" t="s">
        <v>89</v>
      </c>
      <c r="C89" s="85">
        <v>6.72</v>
      </c>
      <c r="D89" s="12"/>
      <c r="E89" s="44">
        <v>31338.18</v>
      </c>
      <c r="F89" s="12" t="s">
        <v>105</v>
      </c>
      <c r="G89" s="2" t="s">
        <v>47</v>
      </c>
    </row>
    <row r="90" spans="1:7" s="14" customFormat="1" ht="60">
      <c r="A90" s="12">
        <v>81</v>
      </c>
      <c r="B90" s="47" t="s">
        <v>90</v>
      </c>
      <c r="C90" s="85">
        <v>12.56</v>
      </c>
      <c r="D90" s="12"/>
      <c r="E90" s="44">
        <v>66726.67</v>
      </c>
      <c r="F90" s="12" t="s">
        <v>105</v>
      </c>
      <c r="G90" s="22" t="s">
        <v>174</v>
      </c>
    </row>
    <row r="91" spans="1:7" ht="12.75">
      <c r="A91" s="17"/>
      <c r="B91" s="24"/>
      <c r="C91" s="62"/>
      <c r="D91" s="12" t="s">
        <v>34</v>
      </c>
      <c r="E91" s="7">
        <f>SUM(E81:E90)</f>
        <v>5216166.21</v>
      </c>
      <c r="F91" s="3"/>
      <c r="G91" s="24"/>
    </row>
    <row r="92" spans="1:7" ht="23.25" customHeight="1">
      <c r="A92" s="12"/>
      <c r="B92" s="103" t="s">
        <v>112</v>
      </c>
      <c r="C92" s="103"/>
      <c r="D92" s="103"/>
      <c r="E92" s="103"/>
      <c r="F92" s="103"/>
      <c r="G92" s="103"/>
    </row>
    <row r="93" spans="1:7" ht="24">
      <c r="A93" s="17">
        <v>82</v>
      </c>
      <c r="B93" s="2" t="s">
        <v>113</v>
      </c>
      <c r="C93" s="12">
        <v>80.1</v>
      </c>
      <c r="D93" s="71">
        <v>500</v>
      </c>
      <c r="E93" s="16">
        <f>ROUND(C93*D93,2)</f>
        <v>40050</v>
      </c>
      <c r="F93" s="3" t="s">
        <v>44</v>
      </c>
      <c r="G93" s="2" t="s">
        <v>114</v>
      </c>
    </row>
    <row r="94" spans="1:7" ht="25.5" customHeight="1">
      <c r="A94" s="17">
        <v>83</v>
      </c>
      <c r="B94" s="2" t="s">
        <v>115</v>
      </c>
      <c r="C94" s="12">
        <v>49.2</v>
      </c>
      <c r="D94" s="71">
        <v>500</v>
      </c>
      <c r="E94" s="16">
        <f aca="true" t="shared" si="2" ref="E94:E102">ROUND(C94*D94,2)</f>
        <v>24600</v>
      </c>
      <c r="F94" s="3" t="s">
        <v>44</v>
      </c>
      <c r="G94" s="2" t="s">
        <v>114</v>
      </c>
    </row>
    <row r="95" spans="1:7" ht="24">
      <c r="A95" s="17">
        <v>84</v>
      </c>
      <c r="B95" s="2" t="s">
        <v>116</v>
      </c>
      <c r="C95" s="12">
        <v>226.4</v>
      </c>
      <c r="D95" s="93">
        <v>450</v>
      </c>
      <c r="E95" s="94">
        <f t="shared" si="2"/>
        <v>101880</v>
      </c>
      <c r="F95" s="3" t="s">
        <v>44</v>
      </c>
      <c r="G95" s="2" t="s">
        <v>81</v>
      </c>
    </row>
    <row r="96" spans="1:7" ht="25.5" customHeight="1">
      <c r="A96" s="17">
        <v>85</v>
      </c>
      <c r="B96" s="2" t="s">
        <v>117</v>
      </c>
      <c r="C96" s="12">
        <v>226.4</v>
      </c>
      <c r="D96" s="71">
        <v>1500</v>
      </c>
      <c r="E96" s="16">
        <f t="shared" si="2"/>
        <v>339600</v>
      </c>
      <c r="F96" s="3" t="s">
        <v>44</v>
      </c>
      <c r="G96" s="2" t="s">
        <v>118</v>
      </c>
    </row>
    <row r="97" spans="1:7" ht="51.75" customHeight="1">
      <c r="A97" s="17">
        <v>86</v>
      </c>
      <c r="B97" s="2" t="s">
        <v>119</v>
      </c>
      <c r="C97" s="12">
        <v>2987.1</v>
      </c>
      <c r="D97" s="71"/>
      <c r="E97" s="16">
        <v>10825351.85</v>
      </c>
      <c r="F97" s="3" t="s">
        <v>105</v>
      </c>
      <c r="G97" s="2" t="s">
        <v>243</v>
      </c>
    </row>
    <row r="98" spans="1:7" ht="25.5" customHeight="1">
      <c r="A98" s="17">
        <v>87</v>
      </c>
      <c r="B98" s="2" t="s">
        <v>82</v>
      </c>
      <c r="C98" s="12">
        <v>180.8</v>
      </c>
      <c r="D98" s="12">
        <v>500</v>
      </c>
      <c r="E98" s="16">
        <f t="shared" si="2"/>
        <v>90400</v>
      </c>
      <c r="F98" s="3" t="s">
        <v>44</v>
      </c>
      <c r="G98" s="2" t="s">
        <v>120</v>
      </c>
    </row>
    <row r="99" spans="1:7" ht="30" customHeight="1">
      <c r="A99" s="17">
        <v>88</v>
      </c>
      <c r="B99" s="2" t="s">
        <v>121</v>
      </c>
      <c r="C99" s="12">
        <v>52.2</v>
      </c>
      <c r="D99" s="12">
        <v>500</v>
      </c>
      <c r="E99" s="16">
        <f t="shared" si="2"/>
        <v>26100</v>
      </c>
      <c r="F99" s="3" t="s">
        <v>44</v>
      </c>
      <c r="G99" s="2" t="s">
        <v>122</v>
      </c>
    </row>
    <row r="100" spans="1:7" ht="29.25" customHeight="1">
      <c r="A100" s="17">
        <v>89</v>
      </c>
      <c r="B100" s="2" t="s">
        <v>123</v>
      </c>
      <c r="C100" s="12">
        <v>41.8</v>
      </c>
      <c r="D100" s="12">
        <v>1500</v>
      </c>
      <c r="E100" s="16">
        <f t="shared" si="2"/>
        <v>62700</v>
      </c>
      <c r="F100" s="3" t="s">
        <v>44</v>
      </c>
      <c r="G100" s="2" t="s">
        <v>83</v>
      </c>
    </row>
    <row r="101" spans="1:7" ht="27" customHeight="1">
      <c r="A101" s="17">
        <v>90</v>
      </c>
      <c r="B101" s="2" t="s">
        <v>121</v>
      </c>
      <c r="C101" s="12">
        <v>42.4</v>
      </c>
      <c r="D101" s="12">
        <v>1500</v>
      </c>
      <c r="E101" s="16">
        <f t="shared" si="2"/>
        <v>63600</v>
      </c>
      <c r="F101" s="3" t="s">
        <v>44</v>
      </c>
      <c r="G101" s="2" t="s">
        <v>84</v>
      </c>
    </row>
    <row r="102" spans="1:7" ht="30.75" customHeight="1">
      <c r="A102" s="17">
        <v>91</v>
      </c>
      <c r="B102" s="2" t="s">
        <v>43</v>
      </c>
      <c r="C102" s="12">
        <v>6.6</v>
      </c>
      <c r="D102" s="12">
        <v>1000</v>
      </c>
      <c r="E102" s="16">
        <f t="shared" si="2"/>
        <v>6600</v>
      </c>
      <c r="F102" s="3" t="s">
        <v>44</v>
      </c>
      <c r="G102" s="2" t="s">
        <v>85</v>
      </c>
    </row>
    <row r="103" spans="1:7" ht="72.75" customHeight="1">
      <c r="A103" s="17">
        <v>92</v>
      </c>
      <c r="B103" s="2" t="s">
        <v>35</v>
      </c>
      <c r="C103" s="96">
        <v>308</v>
      </c>
      <c r="D103" s="96">
        <v>1630</v>
      </c>
      <c r="E103" s="94">
        <f>C103*D103</f>
        <v>502040</v>
      </c>
      <c r="F103" s="97" t="s">
        <v>44</v>
      </c>
      <c r="G103" s="101" t="s">
        <v>352</v>
      </c>
    </row>
    <row r="104" spans="1:7" ht="18" customHeight="1">
      <c r="A104" s="17">
        <v>93</v>
      </c>
      <c r="B104" s="2" t="s">
        <v>125</v>
      </c>
      <c r="C104" s="12">
        <v>114.19</v>
      </c>
      <c r="D104" s="93">
        <v>615</v>
      </c>
      <c r="E104" s="94">
        <f>ROUND(C104*D104,2)</f>
        <v>70226.85</v>
      </c>
      <c r="F104" s="3" t="s">
        <v>44</v>
      </c>
      <c r="G104" s="2" t="s">
        <v>124</v>
      </c>
    </row>
    <row r="105" spans="1:7" ht="18" customHeight="1">
      <c r="A105" s="17">
        <v>94</v>
      </c>
      <c r="B105" s="2" t="s">
        <v>12</v>
      </c>
      <c r="C105" s="12">
        <v>115.79</v>
      </c>
      <c r="D105" s="93">
        <v>1300</v>
      </c>
      <c r="E105" s="94">
        <f>ROUND(C105*D105,2)</f>
        <v>150527</v>
      </c>
      <c r="F105" s="3" t="s">
        <v>44</v>
      </c>
      <c r="G105" s="30" t="s">
        <v>232</v>
      </c>
    </row>
    <row r="106" spans="1:7" ht="18" customHeight="1">
      <c r="A106" s="17">
        <v>95</v>
      </c>
      <c r="B106" s="2" t="s">
        <v>126</v>
      </c>
      <c r="C106" s="12">
        <v>9.52</v>
      </c>
      <c r="D106" s="77">
        <v>1500</v>
      </c>
      <c r="E106" s="16">
        <f>ROUND(C106*D106,2)</f>
        <v>14280</v>
      </c>
      <c r="F106" s="3" t="s">
        <v>44</v>
      </c>
      <c r="G106" s="2" t="s">
        <v>124</v>
      </c>
    </row>
    <row r="107" spans="1:7" ht="18" customHeight="1">
      <c r="A107" s="17">
        <v>96</v>
      </c>
      <c r="B107" s="2" t="s">
        <v>121</v>
      </c>
      <c r="C107" s="12">
        <v>11.26</v>
      </c>
      <c r="D107" s="77">
        <v>1500</v>
      </c>
      <c r="E107" s="16">
        <f>ROUND(C107*D107,2)</f>
        <v>16890</v>
      </c>
      <c r="F107" s="3" t="s">
        <v>44</v>
      </c>
      <c r="G107" s="2" t="s">
        <v>124</v>
      </c>
    </row>
    <row r="108" spans="1:7" s="32" customFormat="1" ht="36" customHeight="1">
      <c r="A108" s="17">
        <v>97</v>
      </c>
      <c r="B108" s="2" t="s">
        <v>163</v>
      </c>
      <c r="C108" s="12" t="s">
        <v>160</v>
      </c>
      <c r="D108" s="12"/>
      <c r="E108" s="31">
        <v>852895.67</v>
      </c>
      <c r="F108" s="3" t="s">
        <v>105</v>
      </c>
      <c r="G108" s="2" t="s">
        <v>161</v>
      </c>
    </row>
    <row r="109" spans="1:7" s="32" customFormat="1" ht="36" customHeight="1">
      <c r="A109" s="17">
        <v>98</v>
      </c>
      <c r="B109" s="2" t="s">
        <v>164</v>
      </c>
      <c r="C109" s="12" t="s">
        <v>160</v>
      </c>
      <c r="D109" s="12"/>
      <c r="E109" s="31">
        <v>90294.12</v>
      </c>
      <c r="F109" s="3" t="s">
        <v>105</v>
      </c>
      <c r="G109" s="2" t="s">
        <v>161</v>
      </c>
    </row>
    <row r="110" spans="1:7" s="32" customFormat="1" ht="36" customHeight="1">
      <c r="A110" s="17">
        <v>99</v>
      </c>
      <c r="B110" s="2" t="s">
        <v>165</v>
      </c>
      <c r="C110" s="12" t="s">
        <v>160</v>
      </c>
      <c r="D110" s="12"/>
      <c r="E110" s="31">
        <v>334396.23</v>
      </c>
      <c r="F110" s="3" t="s">
        <v>105</v>
      </c>
      <c r="G110" s="2" t="s">
        <v>161</v>
      </c>
    </row>
    <row r="111" spans="1:7" s="34" customFormat="1" ht="36" customHeight="1">
      <c r="A111" s="17">
        <v>100</v>
      </c>
      <c r="B111" s="2" t="s">
        <v>162</v>
      </c>
      <c r="C111" s="12" t="s">
        <v>160</v>
      </c>
      <c r="D111" s="12"/>
      <c r="E111" s="31">
        <v>84438.48</v>
      </c>
      <c r="F111" s="3" t="s">
        <v>105</v>
      </c>
      <c r="G111" s="2" t="s">
        <v>127</v>
      </c>
    </row>
    <row r="112" spans="1:7" ht="27" customHeight="1">
      <c r="A112" s="17">
        <v>101</v>
      </c>
      <c r="B112" s="2" t="s">
        <v>128</v>
      </c>
      <c r="C112" s="12">
        <v>517</v>
      </c>
      <c r="D112" s="12">
        <v>1500</v>
      </c>
      <c r="E112" s="16">
        <f>ROUND(C112*D112,2)</f>
        <v>775500</v>
      </c>
      <c r="F112" s="3" t="s">
        <v>44</v>
      </c>
      <c r="G112" s="2" t="s">
        <v>86</v>
      </c>
    </row>
    <row r="113" spans="1:7" ht="17.25" customHeight="1">
      <c r="A113" s="17">
        <v>102</v>
      </c>
      <c r="B113" s="2" t="s">
        <v>129</v>
      </c>
      <c r="C113" s="12">
        <v>69.16</v>
      </c>
      <c r="D113" s="12"/>
      <c r="E113" s="16">
        <v>196643.24</v>
      </c>
      <c r="F113" s="3" t="s">
        <v>105</v>
      </c>
      <c r="G113" s="2" t="s">
        <v>130</v>
      </c>
    </row>
    <row r="114" spans="1:7" ht="27" customHeight="1">
      <c r="A114" s="17">
        <v>103</v>
      </c>
      <c r="B114" s="2" t="s">
        <v>142</v>
      </c>
      <c r="C114" s="12">
        <v>83</v>
      </c>
      <c r="D114" s="12">
        <v>1500</v>
      </c>
      <c r="E114" s="16">
        <f>ROUND(C114*D114,2)</f>
        <v>124500</v>
      </c>
      <c r="F114" s="3" t="s">
        <v>44</v>
      </c>
      <c r="G114" s="2" t="s">
        <v>59</v>
      </c>
    </row>
    <row r="115" spans="1:7" ht="27" customHeight="1">
      <c r="A115" s="17">
        <v>104</v>
      </c>
      <c r="B115" s="2" t="s">
        <v>143</v>
      </c>
      <c r="C115" s="12">
        <v>83</v>
      </c>
      <c r="D115" s="12">
        <v>1500</v>
      </c>
      <c r="E115" s="16">
        <f>ROUND(C115*D115,2)</f>
        <v>124500</v>
      </c>
      <c r="F115" s="3" t="s">
        <v>44</v>
      </c>
      <c r="G115" s="2" t="s">
        <v>59</v>
      </c>
    </row>
    <row r="116" spans="1:7" ht="28.5" customHeight="1">
      <c r="A116" s="17">
        <v>105</v>
      </c>
      <c r="B116" s="57" t="s">
        <v>2</v>
      </c>
      <c r="C116" s="17">
        <v>722</v>
      </c>
      <c r="D116" s="17"/>
      <c r="E116" s="52">
        <v>3757865.16</v>
      </c>
      <c r="F116" s="35" t="s">
        <v>105</v>
      </c>
      <c r="G116" s="100" t="s">
        <v>353</v>
      </c>
    </row>
    <row r="117" spans="1:7" ht="48">
      <c r="A117" s="17">
        <v>106</v>
      </c>
      <c r="B117" s="2" t="s">
        <v>38</v>
      </c>
      <c r="C117" s="17">
        <v>50.31</v>
      </c>
      <c r="D117" s="17"/>
      <c r="E117" s="36">
        <v>86919.88</v>
      </c>
      <c r="F117" s="35" t="s">
        <v>105</v>
      </c>
      <c r="G117" s="2" t="s">
        <v>63</v>
      </c>
    </row>
    <row r="118" spans="1:7" ht="60">
      <c r="A118" s="17">
        <v>107</v>
      </c>
      <c r="B118" s="2" t="s">
        <v>39</v>
      </c>
      <c r="C118" s="17">
        <v>62.7</v>
      </c>
      <c r="D118" s="17"/>
      <c r="E118" s="36">
        <v>176414.37</v>
      </c>
      <c r="F118" s="35" t="s">
        <v>105</v>
      </c>
      <c r="G118" s="2" t="s">
        <v>64</v>
      </c>
    </row>
    <row r="119" spans="1:7" ht="51" customHeight="1">
      <c r="A119" s="17">
        <v>108</v>
      </c>
      <c r="B119" s="2" t="s">
        <v>40</v>
      </c>
      <c r="C119" s="17"/>
      <c r="D119" s="17"/>
      <c r="E119" s="36">
        <v>39421.01</v>
      </c>
      <c r="F119" s="35" t="s">
        <v>105</v>
      </c>
      <c r="G119" s="2" t="s">
        <v>65</v>
      </c>
    </row>
    <row r="120" spans="1:7" ht="30" customHeight="1">
      <c r="A120" s="17">
        <v>109</v>
      </c>
      <c r="B120" s="2" t="s">
        <v>41</v>
      </c>
      <c r="C120" s="17"/>
      <c r="D120" s="17"/>
      <c r="E120" s="36">
        <v>251600.02</v>
      </c>
      <c r="F120" s="35" t="s">
        <v>105</v>
      </c>
      <c r="G120" s="2" t="s">
        <v>66</v>
      </c>
    </row>
    <row r="121" spans="1:7" ht="30" customHeight="1">
      <c r="A121" s="17">
        <v>110</v>
      </c>
      <c r="B121" s="2" t="s">
        <v>42</v>
      </c>
      <c r="C121" s="17"/>
      <c r="D121" s="17"/>
      <c r="E121" s="36">
        <v>35101.53</v>
      </c>
      <c r="F121" s="35" t="s">
        <v>105</v>
      </c>
      <c r="G121" s="2" t="s">
        <v>48</v>
      </c>
    </row>
    <row r="122" spans="1:7" ht="30" customHeight="1">
      <c r="A122" s="17">
        <v>111</v>
      </c>
      <c r="B122" s="2" t="s">
        <v>68</v>
      </c>
      <c r="C122" s="17"/>
      <c r="D122" s="17"/>
      <c r="E122" s="36">
        <v>13038.02</v>
      </c>
      <c r="F122" s="35" t="s">
        <v>105</v>
      </c>
      <c r="G122" s="2" t="s">
        <v>67</v>
      </c>
    </row>
    <row r="123" spans="1:7" ht="44.25" customHeight="1">
      <c r="A123" s="17">
        <v>112</v>
      </c>
      <c r="B123" s="2" t="s">
        <v>103</v>
      </c>
      <c r="C123" s="17"/>
      <c r="D123" s="17"/>
      <c r="E123" s="36">
        <v>332904.46</v>
      </c>
      <c r="F123" s="35" t="s">
        <v>105</v>
      </c>
      <c r="G123" s="2" t="s">
        <v>244</v>
      </c>
    </row>
    <row r="124" spans="1:7" ht="30" customHeight="1">
      <c r="A124" s="17">
        <v>113</v>
      </c>
      <c r="B124" s="2" t="s">
        <v>104</v>
      </c>
      <c r="C124" s="17"/>
      <c r="D124" s="17"/>
      <c r="E124" s="36">
        <v>14212.21</v>
      </c>
      <c r="F124" s="35" t="s">
        <v>105</v>
      </c>
      <c r="G124" s="2" t="s">
        <v>245</v>
      </c>
    </row>
    <row r="125" spans="1:7" ht="24">
      <c r="A125" s="17">
        <v>114</v>
      </c>
      <c r="B125" s="2" t="s">
        <v>168</v>
      </c>
      <c r="C125" s="17">
        <v>149.47</v>
      </c>
      <c r="D125" s="17">
        <v>4000</v>
      </c>
      <c r="E125" s="36">
        <f>C125*D125</f>
        <v>597880</v>
      </c>
      <c r="F125" s="35" t="s">
        <v>44</v>
      </c>
      <c r="G125" s="2" t="s">
        <v>169</v>
      </c>
    </row>
    <row r="126" spans="1:7" ht="24">
      <c r="A126" s="17">
        <v>115</v>
      </c>
      <c r="B126" s="2" t="s">
        <v>104</v>
      </c>
      <c r="C126" s="17"/>
      <c r="D126" s="17"/>
      <c r="E126" s="36">
        <v>5109.07</v>
      </c>
      <c r="F126" s="35" t="s">
        <v>105</v>
      </c>
      <c r="G126" s="2" t="s">
        <v>246</v>
      </c>
    </row>
    <row r="127" spans="1:7" s="10" customFormat="1" ht="12.75">
      <c r="A127" s="17">
        <v>116</v>
      </c>
      <c r="B127" s="30" t="s">
        <v>171</v>
      </c>
      <c r="C127" s="17"/>
      <c r="D127" s="78"/>
      <c r="E127" s="37">
        <v>30000</v>
      </c>
      <c r="F127" s="58" t="s">
        <v>105</v>
      </c>
      <c r="G127" s="30" t="s">
        <v>170</v>
      </c>
    </row>
    <row r="128" spans="1:7" ht="12.75">
      <c r="A128" s="17">
        <v>117</v>
      </c>
      <c r="B128" s="30" t="s">
        <v>166</v>
      </c>
      <c r="C128" s="17"/>
      <c r="D128" s="78"/>
      <c r="E128" s="37">
        <v>14753.08</v>
      </c>
      <c r="F128" s="58" t="s">
        <v>105</v>
      </c>
      <c r="G128" s="30" t="s">
        <v>167</v>
      </c>
    </row>
    <row r="129" spans="1:7" ht="66" customHeight="1">
      <c r="A129" s="17">
        <v>118</v>
      </c>
      <c r="B129" s="2" t="s">
        <v>36</v>
      </c>
      <c r="C129" s="17">
        <v>65.8</v>
      </c>
      <c r="D129" s="17"/>
      <c r="E129" s="36">
        <v>262445.92</v>
      </c>
      <c r="F129" s="35" t="s">
        <v>105</v>
      </c>
      <c r="G129" s="2" t="s">
        <v>60</v>
      </c>
    </row>
    <row r="130" spans="1:7" ht="64.5" customHeight="1">
      <c r="A130" s="17">
        <v>119</v>
      </c>
      <c r="B130" s="2" t="s">
        <v>36</v>
      </c>
      <c r="C130" s="17">
        <v>92.3</v>
      </c>
      <c r="D130" s="17"/>
      <c r="E130" s="36">
        <v>347269.99</v>
      </c>
      <c r="F130" s="35" t="s">
        <v>105</v>
      </c>
      <c r="G130" s="2" t="s">
        <v>61</v>
      </c>
    </row>
    <row r="131" spans="1:7" ht="79.5" customHeight="1">
      <c r="A131" s="17">
        <v>120</v>
      </c>
      <c r="B131" s="2" t="s">
        <v>37</v>
      </c>
      <c r="C131" s="17">
        <v>180.03</v>
      </c>
      <c r="D131" s="17"/>
      <c r="E131" s="36">
        <v>595870.39</v>
      </c>
      <c r="F131" s="35" t="s">
        <v>105</v>
      </c>
      <c r="G131" s="2" t="s">
        <v>62</v>
      </c>
    </row>
    <row r="132" spans="1:7" ht="24.75" customHeight="1">
      <c r="A132" s="17">
        <v>121</v>
      </c>
      <c r="B132" s="2" t="s">
        <v>302</v>
      </c>
      <c r="C132" s="17">
        <v>304.64</v>
      </c>
      <c r="D132" s="17">
        <v>1500</v>
      </c>
      <c r="E132" s="36">
        <f>C132*D132</f>
        <v>456960</v>
      </c>
      <c r="F132" s="35" t="s">
        <v>44</v>
      </c>
      <c r="G132" s="2" t="s">
        <v>301</v>
      </c>
    </row>
    <row r="133" spans="1:7" ht="15.75" customHeight="1">
      <c r="A133" s="17"/>
      <c r="B133" s="38"/>
      <c r="C133" s="12"/>
      <c r="D133" s="12" t="s">
        <v>34</v>
      </c>
      <c r="E133" s="98">
        <f>SUM(E93:E132)</f>
        <v>21935778.550000004</v>
      </c>
      <c r="F133" s="3"/>
      <c r="G133" s="24"/>
    </row>
    <row r="134" spans="1:7" ht="20.25" customHeight="1">
      <c r="A134" s="12"/>
      <c r="B134" s="103" t="s">
        <v>144</v>
      </c>
      <c r="C134" s="103"/>
      <c r="D134" s="103"/>
      <c r="E134" s="103"/>
      <c r="F134" s="103"/>
      <c r="G134" s="103"/>
    </row>
    <row r="135" spans="1:7" ht="18.75" customHeight="1">
      <c r="A135" s="12"/>
      <c r="B135" s="103" t="s">
        <v>145</v>
      </c>
      <c r="C135" s="103"/>
      <c r="D135" s="103"/>
      <c r="E135" s="103"/>
      <c r="F135" s="103"/>
      <c r="G135" s="103"/>
    </row>
    <row r="136" spans="1:7" ht="60" customHeight="1">
      <c r="A136" s="17">
        <v>122</v>
      </c>
      <c r="B136" s="2" t="s">
        <v>146</v>
      </c>
      <c r="C136" s="12">
        <v>1031.59</v>
      </c>
      <c r="D136" s="12">
        <v>3726</v>
      </c>
      <c r="E136" s="28">
        <f>ROUND(C136*D136,2)</f>
        <v>3843704.34</v>
      </c>
      <c r="F136" s="3" t="s">
        <v>44</v>
      </c>
      <c r="G136" s="43" t="s">
        <v>298</v>
      </c>
    </row>
    <row r="137" spans="1:7" ht="17.25" customHeight="1">
      <c r="A137" s="12"/>
      <c r="B137" s="103" t="s">
        <v>147</v>
      </c>
      <c r="C137" s="103"/>
      <c r="D137" s="103"/>
      <c r="E137" s="103"/>
      <c r="F137" s="103"/>
      <c r="G137" s="103"/>
    </row>
    <row r="138" spans="1:7" ht="48">
      <c r="A138" s="17">
        <v>123</v>
      </c>
      <c r="B138" s="2" t="s">
        <v>148</v>
      </c>
      <c r="C138" s="12">
        <v>500</v>
      </c>
      <c r="D138" s="12">
        <v>3000</v>
      </c>
      <c r="E138" s="7">
        <f>ROUND(C138*D138,2)</f>
        <v>1500000</v>
      </c>
      <c r="F138" s="3" t="s">
        <v>44</v>
      </c>
      <c r="G138" s="2" t="s">
        <v>344</v>
      </c>
    </row>
    <row r="139" spans="1:7" ht="21" customHeight="1">
      <c r="A139" s="12"/>
      <c r="B139" s="103" t="s">
        <v>152</v>
      </c>
      <c r="C139" s="103"/>
      <c r="D139" s="103"/>
      <c r="E139" s="103"/>
      <c r="F139" s="103"/>
      <c r="G139" s="103"/>
    </row>
    <row r="140" spans="1:7" ht="64.5" customHeight="1">
      <c r="A140" s="17">
        <v>124</v>
      </c>
      <c r="B140" s="2" t="s">
        <v>153</v>
      </c>
      <c r="C140" s="62">
        <v>3308.38</v>
      </c>
      <c r="D140" s="12"/>
      <c r="E140" s="16">
        <v>6613299.57</v>
      </c>
      <c r="F140" s="3" t="s">
        <v>105</v>
      </c>
      <c r="G140" s="2" t="s">
        <v>266</v>
      </c>
    </row>
    <row r="141" spans="1:7" ht="101.25" customHeight="1">
      <c r="A141" s="17">
        <v>125</v>
      </c>
      <c r="B141" s="2" t="s">
        <v>87</v>
      </c>
      <c r="C141" s="62">
        <v>59</v>
      </c>
      <c r="D141" s="12"/>
      <c r="E141" s="16">
        <v>530643.32</v>
      </c>
      <c r="F141" s="3" t="s">
        <v>105</v>
      </c>
      <c r="G141" s="2" t="s">
        <v>349</v>
      </c>
    </row>
    <row r="142" spans="1:7" ht="32.25" customHeight="1">
      <c r="A142" s="17">
        <v>126</v>
      </c>
      <c r="B142" s="2" t="s">
        <v>268</v>
      </c>
      <c r="C142" s="62">
        <v>1256</v>
      </c>
      <c r="D142" s="12"/>
      <c r="E142" s="16">
        <v>4056172.28</v>
      </c>
      <c r="F142" s="3" t="s">
        <v>105</v>
      </c>
      <c r="G142" s="27" t="s">
        <v>267</v>
      </c>
    </row>
    <row r="143" spans="1:7" ht="12.75">
      <c r="A143" s="17"/>
      <c r="B143" s="2"/>
      <c r="C143" s="62"/>
      <c r="D143" s="12" t="s">
        <v>34</v>
      </c>
      <c r="E143" s="28">
        <f>SUM(E140:E142)</f>
        <v>11200115.17</v>
      </c>
      <c r="F143" s="3"/>
      <c r="G143" s="24"/>
    </row>
    <row r="144" spans="1:7" ht="15" customHeight="1">
      <c r="A144" s="17"/>
      <c r="B144" s="103" t="s">
        <v>237</v>
      </c>
      <c r="C144" s="103"/>
      <c r="D144" s="103"/>
      <c r="E144" s="103"/>
      <c r="F144" s="103"/>
      <c r="G144" s="103"/>
    </row>
    <row r="145" spans="1:7" ht="108">
      <c r="A145" s="102">
        <v>127</v>
      </c>
      <c r="B145" s="104" t="s">
        <v>8</v>
      </c>
      <c r="C145" s="105">
        <v>3540.6</v>
      </c>
      <c r="D145" s="110">
        <v>3726</v>
      </c>
      <c r="E145" s="111">
        <f>ROUND(C145*D145,2)</f>
        <v>13192275.6</v>
      </c>
      <c r="F145" s="106" t="s">
        <v>44</v>
      </c>
      <c r="G145" s="2" t="s">
        <v>106</v>
      </c>
    </row>
    <row r="146" spans="1:7" ht="132">
      <c r="A146" s="102"/>
      <c r="B146" s="104"/>
      <c r="C146" s="105"/>
      <c r="D146" s="110"/>
      <c r="E146" s="111"/>
      <c r="F146" s="106"/>
      <c r="G146" s="2" t="s">
        <v>137</v>
      </c>
    </row>
    <row r="147" spans="1:7" ht="144" customHeight="1">
      <c r="A147" s="102"/>
      <c r="B147" s="104"/>
      <c r="C147" s="105"/>
      <c r="D147" s="110"/>
      <c r="E147" s="111"/>
      <c r="F147" s="106"/>
      <c r="G147" s="2" t="s">
        <v>233</v>
      </c>
    </row>
    <row r="148" spans="1:7" ht="63.75" customHeight="1">
      <c r="A148" s="102"/>
      <c r="B148" s="104"/>
      <c r="C148" s="105"/>
      <c r="D148" s="110"/>
      <c r="E148" s="111"/>
      <c r="F148" s="106"/>
      <c r="G148" s="43" t="s">
        <v>238</v>
      </c>
    </row>
    <row r="149" spans="1:7" ht="21.75" customHeight="1">
      <c r="A149" s="12"/>
      <c r="B149" s="103" t="s">
        <v>240</v>
      </c>
      <c r="C149" s="103"/>
      <c r="D149" s="103"/>
      <c r="E149" s="103"/>
      <c r="F149" s="103"/>
      <c r="G149" s="103"/>
    </row>
    <row r="150" spans="1:7" ht="96">
      <c r="A150" s="12">
        <v>128</v>
      </c>
      <c r="B150" s="22" t="s">
        <v>45</v>
      </c>
      <c r="C150" s="17">
        <v>207.2</v>
      </c>
      <c r="D150" s="12">
        <v>3726</v>
      </c>
      <c r="E150" s="16">
        <f>C150*D150</f>
        <v>772027.2</v>
      </c>
      <c r="F150" s="3" t="s">
        <v>44</v>
      </c>
      <c r="G150" s="2" t="s">
        <v>341</v>
      </c>
    </row>
    <row r="151" spans="1:7" ht="96">
      <c r="A151" s="12">
        <v>129</v>
      </c>
      <c r="B151" s="22" t="s">
        <v>79</v>
      </c>
      <c r="C151" s="87">
        <v>1543</v>
      </c>
      <c r="D151" s="12">
        <v>3726</v>
      </c>
      <c r="E151" s="16">
        <f>ROUND(C151*D151,2)</f>
        <v>5749218</v>
      </c>
      <c r="F151" s="3" t="s">
        <v>44</v>
      </c>
      <c r="G151" s="2" t="s">
        <v>342</v>
      </c>
    </row>
    <row r="152" spans="1:7" ht="12.75">
      <c r="A152" s="12"/>
      <c r="B152" s="22"/>
      <c r="C152" s="87"/>
      <c r="D152" s="12" t="s">
        <v>34</v>
      </c>
      <c r="E152" s="7">
        <f>SUM(E150:E151)</f>
        <v>6521245.2</v>
      </c>
      <c r="F152" s="3"/>
      <c r="G152" s="2"/>
    </row>
    <row r="153" spans="1:7" ht="20.25" customHeight="1">
      <c r="A153" s="12"/>
      <c r="B153" s="103" t="s">
        <v>270</v>
      </c>
      <c r="C153" s="103"/>
      <c r="D153" s="103"/>
      <c r="E153" s="103"/>
      <c r="F153" s="103"/>
      <c r="G153" s="103"/>
    </row>
    <row r="154" spans="1:7" ht="76.5" customHeight="1">
      <c r="A154" s="12">
        <v>130</v>
      </c>
      <c r="B154" s="22" t="s">
        <v>150</v>
      </c>
      <c r="C154" s="12">
        <v>1759.7</v>
      </c>
      <c r="D154" s="12">
        <v>3726</v>
      </c>
      <c r="E154" s="26">
        <f>C154*D154</f>
        <v>6556642.2</v>
      </c>
      <c r="F154" s="3" t="s">
        <v>44</v>
      </c>
      <c r="G154" s="2" t="s">
        <v>133</v>
      </c>
    </row>
    <row r="155" spans="1:7" ht="30.75" customHeight="1">
      <c r="A155" s="12">
        <v>131</v>
      </c>
      <c r="B155" s="2" t="s">
        <v>251</v>
      </c>
      <c r="C155" s="62">
        <v>1668.92</v>
      </c>
      <c r="D155" s="12">
        <v>3726</v>
      </c>
      <c r="E155" s="16">
        <f>ROUND(C155*D155,2)</f>
        <v>6218395.92</v>
      </c>
      <c r="F155" s="3" t="s">
        <v>44</v>
      </c>
      <c r="G155" s="109" t="s">
        <v>131</v>
      </c>
    </row>
    <row r="156" spans="1:7" ht="30.75" customHeight="1">
      <c r="A156" s="12">
        <v>132</v>
      </c>
      <c r="B156" s="2" t="s">
        <v>51</v>
      </c>
      <c r="C156" s="12">
        <v>646.05</v>
      </c>
      <c r="D156" s="12">
        <v>3726</v>
      </c>
      <c r="E156" s="16">
        <f>ROUND(C156*D156,2)</f>
        <v>2407182.3</v>
      </c>
      <c r="F156" s="3" t="s">
        <v>44</v>
      </c>
      <c r="G156" s="109"/>
    </row>
    <row r="157" spans="1:7" ht="30.75" customHeight="1">
      <c r="A157" s="12">
        <v>133</v>
      </c>
      <c r="B157" s="2" t="s">
        <v>52</v>
      </c>
      <c r="C157" s="12">
        <v>241.5</v>
      </c>
      <c r="D157" s="12">
        <v>3726</v>
      </c>
      <c r="E157" s="16">
        <f>ROUND(C157*D157,2)</f>
        <v>899829</v>
      </c>
      <c r="F157" s="3" t="s">
        <v>44</v>
      </c>
      <c r="G157" s="109"/>
    </row>
    <row r="158" spans="1:7" ht="28.5" customHeight="1">
      <c r="A158" s="12">
        <v>134</v>
      </c>
      <c r="B158" s="2" t="s">
        <v>151</v>
      </c>
      <c r="C158" s="12">
        <v>73.96</v>
      </c>
      <c r="D158" s="12">
        <v>2000</v>
      </c>
      <c r="E158" s="16">
        <f>ROUND(C158*D158,2)</f>
        <v>147920</v>
      </c>
      <c r="F158" s="3" t="s">
        <v>44</v>
      </c>
      <c r="G158" s="109"/>
    </row>
    <row r="159" spans="1:7" ht="24">
      <c r="A159" s="12">
        <v>135</v>
      </c>
      <c r="B159" s="2" t="s">
        <v>46</v>
      </c>
      <c r="C159" s="12">
        <v>89.04</v>
      </c>
      <c r="D159" s="12"/>
      <c r="E159" s="16">
        <v>183871.08</v>
      </c>
      <c r="F159" s="3" t="s">
        <v>105</v>
      </c>
      <c r="G159" s="22" t="s">
        <v>141</v>
      </c>
    </row>
    <row r="160" spans="1:7" ht="13.5" customHeight="1">
      <c r="A160" s="17"/>
      <c r="B160" s="2"/>
      <c r="C160" s="12"/>
      <c r="D160" s="12" t="s">
        <v>34</v>
      </c>
      <c r="E160" s="25">
        <f>SUM(E154:E159)</f>
        <v>16413840.500000002</v>
      </c>
      <c r="F160" s="3"/>
      <c r="G160" s="2"/>
    </row>
    <row r="161" spans="1:7" ht="21" customHeight="1">
      <c r="A161" s="12"/>
      <c r="B161" s="103" t="s">
        <v>9</v>
      </c>
      <c r="C161" s="103"/>
      <c r="D161" s="103"/>
      <c r="E161" s="103"/>
      <c r="F161" s="103"/>
      <c r="G161" s="103"/>
    </row>
    <row r="162" spans="1:7" s="42" customFormat="1" ht="133.5" customHeight="1">
      <c r="A162" s="102">
        <v>136</v>
      </c>
      <c r="B162" s="104" t="s">
        <v>261</v>
      </c>
      <c r="C162" s="105">
        <v>2104</v>
      </c>
      <c r="D162" s="104">
        <v>3726</v>
      </c>
      <c r="E162" s="107">
        <f>ROUND(C162*D162,2)</f>
        <v>7839504</v>
      </c>
      <c r="F162" s="106" t="s">
        <v>44</v>
      </c>
      <c r="G162" s="54" t="s">
        <v>156</v>
      </c>
    </row>
    <row r="163" spans="1:7" ht="130.5" customHeight="1">
      <c r="A163" s="102"/>
      <c r="B163" s="104"/>
      <c r="C163" s="105"/>
      <c r="D163" s="104"/>
      <c r="E163" s="107"/>
      <c r="F163" s="106"/>
      <c r="G163" s="2" t="s">
        <v>254</v>
      </c>
    </row>
    <row r="164" spans="1:7" ht="142.5" customHeight="1">
      <c r="A164" s="102"/>
      <c r="B164" s="104"/>
      <c r="C164" s="105"/>
      <c r="D164" s="104"/>
      <c r="E164" s="107"/>
      <c r="F164" s="106"/>
      <c r="G164" s="22" t="s">
        <v>157</v>
      </c>
    </row>
    <row r="165" spans="1:7" ht="137.25" customHeight="1">
      <c r="A165" s="102"/>
      <c r="B165" s="104"/>
      <c r="C165" s="105"/>
      <c r="D165" s="104"/>
      <c r="E165" s="107"/>
      <c r="F165" s="106"/>
      <c r="G165" s="54" t="s">
        <v>158</v>
      </c>
    </row>
    <row r="166" spans="1:7" ht="164.25" customHeight="1">
      <c r="A166" s="102"/>
      <c r="B166" s="104"/>
      <c r="C166" s="105"/>
      <c r="D166" s="104"/>
      <c r="E166" s="107"/>
      <c r="F166" s="106"/>
      <c r="G166" s="54" t="s">
        <v>159</v>
      </c>
    </row>
    <row r="167" spans="1:7" ht="92.25" customHeight="1">
      <c r="A167" s="102"/>
      <c r="B167" s="104"/>
      <c r="C167" s="105"/>
      <c r="D167" s="104"/>
      <c r="E167" s="107"/>
      <c r="F167" s="106"/>
      <c r="G167" s="54" t="s">
        <v>255</v>
      </c>
    </row>
    <row r="168" spans="1:7" ht="48">
      <c r="A168" s="17">
        <v>137</v>
      </c>
      <c r="B168" s="2" t="s">
        <v>262</v>
      </c>
      <c r="C168" s="62">
        <v>81.77</v>
      </c>
      <c r="D168" s="12"/>
      <c r="E168" s="39">
        <v>249800.04</v>
      </c>
      <c r="F168" s="3" t="s">
        <v>105</v>
      </c>
      <c r="G168" s="22" t="s">
        <v>256</v>
      </c>
    </row>
    <row r="169" spans="1:7" ht="72">
      <c r="A169" s="17">
        <v>138</v>
      </c>
      <c r="B169" s="2" t="s">
        <v>260</v>
      </c>
      <c r="C169" s="84">
        <v>1668.51</v>
      </c>
      <c r="D169" s="12">
        <v>3726</v>
      </c>
      <c r="E169" s="16">
        <f>ROUND(C169*D169,2)</f>
        <v>6216868.26</v>
      </c>
      <c r="F169" s="3" t="s">
        <v>44</v>
      </c>
      <c r="G169" s="2" t="s">
        <v>257</v>
      </c>
    </row>
    <row r="170" spans="1:7" ht="30" customHeight="1">
      <c r="A170" s="17">
        <v>139</v>
      </c>
      <c r="B170" s="2" t="s">
        <v>259</v>
      </c>
      <c r="C170" s="62">
        <v>1984.27</v>
      </c>
      <c r="D170" s="12">
        <v>3726</v>
      </c>
      <c r="E170" s="16">
        <f>ROUND(C170*D170,2)</f>
        <v>7393390.02</v>
      </c>
      <c r="F170" s="3" t="s">
        <v>44</v>
      </c>
      <c r="G170" s="43" t="s">
        <v>258</v>
      </c>
    </row>
    <row r="171" spans="1:7" ht="60">
      <c r="A171" s="17">
        <v>140</v>
      </c>
      <c r="B171" s="2" t="s">
        <v>263</v>
      </c>
      <c r="C171" s="84">
        <v>956.78</v>
      </c>
      <c r="D171" s="12">
        <v>3726</v>
      </c>
      <c r="E171" s="16">
        <f>ROUND(C171*D171,2)</f>
        <v>3564962.28</v>
      </c>
      <c r="F171" s="3" t="s">
        <v>44</v>
      </c>
      <c r="G171" s="2" t="s">
        <v>264</v>
      </c>
    </row>
    <row r="172" spans="1:7" ht="12.75">
      <c r="A172" s="17"/>
      <c r="B172" s="2"/>
      <c r="C172" s="62"/>
      <c r="D172" s="12"/>
      <c r="E172" s="88">
        <f>SUM(E162:E171)</f>
        <v>25264524.6</v>
      </c>
      <c r="F172" s="3"/>
      <c r="G172" s="2"/>
    </row>
    <row r="173" spans="1:7" ht="26.25" customHeight="1">
      <c r="A173" s="17"/>
      <c r="B173" s="108" t="s">
        <v>239</v>
      </c>
      <c r="C173" s="108"/>
      <c r="D173" s="108"/>
      <c r="E173" s="108"/>
      <c r="F173" s="108"/>
      <c r="G173" s="108"/>
    </row>
    <row r="174" spans="1:7" ht="84.75" customHeight="1">
      <c r="A174" s="17">
        <v>141</v>
      </c>
      <c r="B174" s="2" t="s">
        <v>88</v>
      </c>
      <c r="C174" s="69">
        <v>612.96</v>
      </c>
      <c r="D174" s="12">
        <v>3726</v>
      </c>
      <c r="E174" s="16">
        <f>ROUND(C174*D174,2)</f>
        <v>2283888.96</v>
      </c>
      <c r="F174" s="3" t="s">
        <v>44</v>
      </c>
      <c r="G174" s="43" t="s">
        <v>340</v>
      </c>
    </row>
    <row r="175" spans="1:7" ht="16.5" customHeight="1">
      <c r="A175" s="17">
        <v>142</v>
      </c>
      <c r="B175" s="2" t="s">
        <v>121</v>
      </c>
      <c r="C175" s="69">
        <v>74.55</v>
      </c>
      <c r="D175" s="12">
        <v>2000</v>
      </c>
      <c r="E175" s="16">
        <f>ROUND(C175*D175,2)</f>
        <v>149100</v>
      </c>
      <c r="F175" s="3" t="s">
        <v>44</v>
      </c>
      <c r="G175" s="2" t="s">
        <v>155</v>
      </c>
    </row>
    <row r="176" spans="1:7" ht="12.75">
      <c r="A176" s="17"/>
      <c r="B176" s="24"/>
      <c r="C176" s="12"/>
      <c r="D176" s="12" t="s">
        <v>34</v>
      </c>
      <c r="E176" s="7">
        <f>SUM(E174:E175)</f>
        <v>2432988.96</v>
      </c>
      <c r="F176" s="3"/>
      <c r="G176" s="2"/>
    </row>
    <row r="177" spans="1:7" ht="21" customHeight="1">
      <c r="A177" s="12"/>
      <c r="B177" s="103" t="s">
        <v>10</v>
      </c>
      <c r="C177" s="103"/>
      <c r="D177" s="103"/>
      <c r="E177" s="103"/>
      <c r="F177" s="103"/>
      <c r="G177" s="103"/>
    </row>
    <row r="178" spans="1:7" ht="243" customHeight="1">
      <c r="A178" s="102">
        <v>143</v>
      </c>
      <c r="B178" s="109" t="s">
        <v>11</v>
      </c>
      <c r="C178" s="105">
        <v>3081.3</v>
      </c>
      <c r="D178" s="104">
        <v>3726</v>
      </c>
      <c r="E178" s="107">
        <f>ROUND(C178*D178,2)</f>
        <v>11480923.8</v>
      </c>
      <c r="F178" s="106" t="s">
        <v>44</v>
      </c>
      <c r="G178" s="54" t="s">
        <v>247</v>
      </c>
    </row>
    <row r="179" spans="1:7" ht="144">
      <c r="A179" s="102"/>
      <c r="B179" s="109"/>
      <c r="C179" s="105"/>
      <c r="D179" s="104"/>
      <c r="E179" s="107"/>
      <c r="F179" s="106"/>
      <c r="G179" s="59" t="s">
        <v>149</v>
      </c>
    </row>
    <row r="180" spans="1:7" ht="144">
      <c r="A180" s="102"/>
      <c r="B180" s="109"/>
      <c r="C180" s="105"/>
      <c r="D180" s="104"/>
      <c r="E180" s="107"/>
      <c r="F180" s="106"/>
      <c r="G180" s="59" t="s">
        <v>248</v>
      </c>
    </row>
    <row r="181" spans="1:7" ht="56.25" customHeight="1">
      <c r="A181" s="17">
        <v>144</v>
      </c>
      <c r="B181" s="2" t="s">
        <v>58</v>
      </c>
      <c r="C181" s="12">
        <v>56.9</v>
      </c>
      <c r="D181" s="12">
        <v>3726</v>
      </c>
      <c r="E181" s="16">
        <f>ROUND(C181*D181,2)</f>
        <v>212009.4</v>
      </c>
      <c r="F181" s="3" t="s">
        <v>44</v>
      </c>
      <c r="G181" s="2" t="s">
        <v>50</v>
      </c>
    </row>
    <row r="182" spans="1:7" ht="12.75">
      <c r="A182" s="17"/>
      <c r="B182" s="24"/>
      <c r="C182" s="12"/>
      <c r="D182" s="12" t="s">
        <v>34</v>
      </c>
      <c r="E182" s="7">
        <f>SUM(E178:E181)</f>
        <v>11692933.200000001</v>
      </c>
      <c r="F182" s="3"/>
      <c r="G182" s="24"/>
    </row>
    <row r="183" spans="1:7" ht="16.5" customHeight="1">
      <c r="A183" s="12"/>
      <c r="B183" s="103" t="s">
        <v>13</v>
      </c>
      <c r="C183" s="103"/>
      <c r="D183" s="103"/>
      <c r="E183" s="103"/>
      <c r="F183" s="103"/>
      <c r="G183" s="103"/>
    </row>
    <row r="184" spans="1:7" ht="36">
      <c r="A184" s="17">
        <v>145</v>
      </c>
      <c r="B184" s="2" t="s">
        <v>14</v>
      </c>
      <c r="C184" s="17">
        <v>841.1</v>
      </c>
      <c r="D184" s="12">
        <v>3726</v>
      </c>
      <c r="E184" s="82">
        <f>ROUND(C184*D184,2)</f>
        <v>3133938.6</v>
      </c>
      <c r="F184" s="3" t="s">
        <v>44</v>
      </c>
      <c r="G184" s="2" t="s">
        <v>138</v>
      </c>
    </row>
    <row r="185" spans="1:7" ht="84">
      <c r="A185" s="17">
        <v>146</v>
      </c>
      <c r="B185" s="2" t="s">
        <v>15</v>
      </c>
      <c r="C185" s="17">
        <v>2149.95</v>
      </c>
      <c r="D185" s="12">
        <v>3726</v>
      </c>
      <c r="E185" s="82">
        <f aca="true" t="shared" si="3" ref="E185:E191">ROUND(C185*D185,2)</f>
        <v>8010713.7</v>
      </c>
      <c r="F185" s="3" t="s">
        <v>44</v>
      </c>
      <c r="G185" s="2" t="s">
        <v>139</v>
      </c>
    </row>
    <row r="186" spans="1:7" ht="84">
      <c r="A186" s="17">
        <v>147</v>
      </c>
      <c r="B186" s="2" t="s">
        <v>16</v>
      </c>
      <c r="C186" s="17">
        <v>2149.95</v>
      </c>
      <c r="D186" s="12">
        <v>3726</v>
      </c>
      <c r="E186" s="82">
        <f t="shared" si="3"/>
        <v>8010713.7</v>
      </c>
      <c r="F186" s="3" t="s">
        <v>44</v>
      </c>
      <c r="G186" s="2" t="s">
        <v>54</v>
      </c>
    </row>
    <row r="187" spans="1:7" ht="84">
      <c r="A187" s="17">
        <v>148</v>
      </c>
      <c r="B187" s="2" t="s">
        <v>17</v>
      </c>
      <c r="C187" s="17">
        <v>1593.79</v>
      </c>
      <c r="D187" s="12">
        <v>3726</v>
      </c>
      <c r="E187" s="82">
        <f t="shared" si="3"/>
        <v>5938461.54</v>
      </c>
      <c r="F187" s="3" t="s">
        <v>44</v>
      </c>
      <c r="G187" s="2" t="s">
        <v>53</v>
      </c>
    </row>
    <row r="188" spans="1:7" ht="84">
      <c r="A188" s="17">
        <v>149</v>
      </c>
      <c r="B188" s="2" t="s">
        <v>18</v>
      </c>
      <c r="C188" s="17">
        <v>1771.25</v>
      </c>
      <c r="D188" s="12">
        <v>3726</v>
      </c>
      <c r="E188" s="82">
        <f t="shared" si="3"/>
        <v>6599677.5</v>
      </c>
      <c r="F188" s="3" t="s">
        <v>44</v>
      </c>
      <c r="G188" s="2" t="s">
        <v>53</v>
      </c>
    </row>
    <row r="189" spans="1:7" ht="84">
      <c r="A189" s="17">
        <v>150</v>
      </c>
      <c r="B189" s="2" t="s">
        <v>119</v>
      </c>
      <c r="C189" s="17">
        <v>1292.37</v>
      </c>
      <c r="D189" s="12">
        <v>3726</v>
      </c>
      <c r="E189" s="82">
        <f t="shared" si="3"/>
        <v>4815370.62</v>
      </c>
      <c r="F189" s="3" t="s">
        <v>44</v>
      </c>
      <c r="G189" s="2" t="s">
        <v>140</v>
      </c>
    </row>
    <row r="190" spans="1:7" ht="123" customHeight="1">
      <c r="A190" s="17">
        <v>151</v>
      </c>
      <c r="B190" s="2" t="s">
        <v>249</v>
      </c>
      <c r="C190" s="62">
        <v>3134.55</v>
      </c>
      <c r="D190" s="12">
        <v>3726</v>
      </c>
      <c r="E190" s="82">
        <f t="shared" si="3"/>
        <v>11679333.3</v>
      </c>
      <c r="F190" s="3" t="s">
        <v>44</v>
      </c>
      <c r="G190" s="2" t="s">
        <v>343</v>
      </c>
    </row>
    <row r="191" spans="1:7" ht="199.5" customHeight="1">
      <c r="A191" s="17">
        <v>152</v>
      </c>
      <c r="B191" s="2" t="s">
        <v>250</v>
      </c>
      <c r="C191" s="84">
        <v>1320.3</v>
      </c>
      <c r="D191" s="12">
        <v>3726</v>
      </c>
      <c r="E191" s="82">
        <f t="shared" si="3"/>
        <v>4919437.8</v>
      </c>
      <c r="F191" s="3" t="s">
        <v>44</v>
      </c>
      <c r="G191" s="2" t="s">
        <v>335</v>
      </c>
    </row>
    <row r="192" spans="1:7" ht="12.75">
      <c r="A192" s="17"/>
      <c r="B192" s="24"/>
      <c r="C192" s="12"/>
      <c r="D192" s="12" t="s">
        <v>34</v>
      </c>
      <c r="E192" s="7">
        <f>SUM(E184:E191)</f>
        <v>53107646.75999999</v>
      </c>
      <c r="F192" s="3"/>
      <c r="G192" s="24"/>
    </row>
    <row r="193" spans="1:7" ht="23.25" customHeight="1">
      <c r="A193" s="12"/>
      <c r="B193" s="103" t="s">
        <v>19</v>
      </c>
      <c r="C193" s="103"/>
      <c r="D193" s="103"/>
      <c r="E193" s="103"/>
      <c r="F193" s="103"/>
      <c r="G193" s="103"/>
    </row>
    <row r="194" spans="1:7" ht="90" customHeight="1">
      <c r="A194" s="17">
        <v>153</v>
      </c>
      <c r="B194" s="2" t="s">
        <v>154</v>
      </c>
      <c r="C194" s="85">
        <v>2811.94</v>
      </c>
      <c r="D194" s="12">
        <v>3726</v>
      </c>
      <c r="E194" s="16">
        <f>C194*D194</f>
        <v>10477288.44</v>
      </c>
      <c r="F194" s="3" t="s">
        <v>44</v>
      </c>
      <c r="G194" s="2" t="s">
        <v>346</v>
      </c>
    </row>
    <row r="195" spans="1:7" ht="57" customHeight="1">
      <c r="A195" s="17">
        <v>154</v>
      </c>
      <c r="B195" s="2" t="s">
        <v>134</v>
      </c>
      <c r="C195" s="12">
        <v>317.76</v>
      </c>
      <c r="D195" s="12">
        <v>3726</v>
      </c>
      <c r="E195" s="16">
        <f>C195*D195</f>
        <v>1183973.76</v>
      </c>
      <c r="F195" s="3" t="s">
        <v>44</v>
      </c>
      <c r="G195" s="60" t="s">
        <v>339</v>
      </c>
    </row>
    <row r="196" spans="1:7" ht="81.75" customHeight="1">
      <c r="A196" s="17">
        <v>155</v>
      </c>
      <c r="B196" s="2" t="s">
        <v>135</v>
      </c>
      <c r="C196" s="12">
        <v>474.51</v>
      </c>
      <c r="D196" s="12">
        <v>3726</v>
      </c>
      <c r="E196" s="16">
        <f>C196*D196</f>
        <v>1768024.26</v>
      </c>
      <c r="F196" s="3" t="s">
        <v>44</v>
      </c>
      <c r="G196" s="2" t="s">
        <v>299</v>
      </c>
    </row>
    <row r="197" spans="1:7" ht="19.5" customHeight="1">
      <c r="A197" s="17"/>
      <c r="B197" s="61"/>
      <c r="C197" s="12"/>
      <c r="D197" s="12" t="s">
        <v>34</v>
      </c>
      <c r="E197" s="25">
        <f>SUM(E194:E196)</f>
        <v>13429286.459999999</v>
      </c>
      <c r="F197" s="3"/>
      <c r="G197" s="24"/>
    </row>
    <row r="198" spans="1:7" ht="15" customHeight="1">
      <c r="A198" s="17"/>
      <c r="B198" s="103" t="s">
        <v>20</v>
      </c>
      <c r="C198" s="103"/>
      <c r="D198" s="103"/>
      <c r="E198" s="103"/>
      <c r="F198" s="103"/>
      <c r="G198" s="103"/>
    </row>
    <row r="199" spans="1:7" ht="52.5" customHeight="1">
      <c r="A199" s="17">
        <v>156</v>
      </c>
      <c r="B199" s="2" t="s">
        <v>234</v>
      </c>
      <c r="C199" s="12">
        <v>270.8</v>
      </c>
      <c r="D199" s="12">
        <v>3726</v>
      </c>
      <c r="E199" s="28">
        <f>ROUND(C199*D199,2)</f>
        <v>1009000.8</v>
      </c>
      <c r="F199" s="3" t="s">
        <v>44</v>
      </c>
      <c r="G199" s="2" t="s">
        <v>252</v>
      </c>
    </row>
    <row r="200" spans="1:7" ht="16.5" customHeight="1">
      <c r="A200" s="12"/>
      <c r="B200" s="103" t="s">
        <v>21</v>
      </c>
      <c r="C200" s="103"/>
      <c r="D200" s="103"/>
      <c r="E200" s="103"/>
      <c r="F200" s="103"/>
      <c r="G200" s="103"/>
    </row>
    <row r="201" spans="1:7" ht="111.75" customHeight="1">
      <c r="A201" s="17">
        <v>157</v>
      </c>
      <c r="B201" s="2" t="s">
        <v>22</v>
      </c>
      <c r="C201" s="12">
        <v>1370.16</v>
      </c>
      <c r="D201" s="12"/>
      <c r="E201" s="16">
        <v>6290684.57</v>
      </c>
      <c r="F201" s="3" t="s">
        <v>105</v>
      </c>
      <c r="G201" s="43" t="s">
        <v>300</v>
      </c>
    </row>
    <row r="202" spans="1:7" ht="24">
      <c r="A202" s="17">
        <v>158</v>
      </c>
      <c r="B202" s="2" t="s">
        <v>23</v>
      </c>
      <c r="C202" s="12">
        <v>11.25</v>
      </c>
      <c r="D202" s="12">
        <v>2000</v>
      </c>
      <c r="E202" s="62">
        <f>C202*D202</f>
        <v>22500</v>
      </c>
      <c r="F202" s="3" t="s">
        <v>44</v>
      </c>
      <c r="G202" s="2" t="s">
        <v>136</v>
      </c>
    </row>
    <row r="203" spans="1:7" ht="12.75">
      <c r="A203" s="17"/>
      <c r="B203" s="24"/>
      <c r="C203" s="12"/>
      <c r="D203" s="12" t="s">
        <v>34</v>
      </c>
      <c r="E203" s="25">
        <f>SUM(E201:E202)</f>
        <v>6313184.57</v>
      </c>
      <c r="F203" s="3"/>
      <c r="G203" s="24"/>
    </row>
    <row r="204" spans="1:7" ht="18" customHeight="1">
      <c r="A204" s="12"/>
      <c r="B204" s="103" t="s">
        <v>24</v>
      </c>
      <c r="C204" s="103"/>
      <c r="D204" s="103"/>
      <c r="E204" s="103"/>
      <c r="F204" s="103"/>
      <c r="G204" s="103"/>
    </row>
    <row r="205" spans="1:7" ht="99" customHeight="1">
      <c r="A205" s="17">
        <v>159</v>
      </c>
      <c r="B205" s="2" t="s">
        <v>26</v>
      </c>
      <c r="C205" s="12">
        <v>841</v>
      </c>
      <c r="D205" s="12">
        <v>3726</v>
      </c>
      <c r="E205" s="28">
        <f>ROUND(C205*D205,2)</f>
        <v>3133566</v>
      </c>
      <c r="F205" s="3" t="s">
        <v>44</v>
      </c>
      <c r="G205" s="2" t="s">
        <v>269</v>
      </c>
    </row>
    <row r="206" spans="1:7" ht="16.5" customHeight="1">
      <c r="A206" s="12"/>
      <c r="B206" s="103" t="s">
        <v>25</v>
      </c>
      <c r="C206" s="103"/>
      <c r="D206" s="103"/>
      <c r="E206" s="103"/>
      <c r="F206" s="103"/>
      <c r="G206" s="103"/>
    </row>
    <row r="207" spans="1:7" ht="110.25" customHeight="1">
      <c r="A207" s="17">
        <v>160</v>
      </c>
      <c r="B207" s="2" t="s">
        <v>26</v>
      </c>
      <c r="C207" s="12">
        <v>1836.73</v>
      </c>
      <c r="D207" s="12">
        <v>3726</v>
      </c>
      <c r="E207" s="16">
        <f>C207*D207</f>
        <v>6843655.98</v>
      </c>
      <c r="F207" s="3" t="s">
        <v>44</v>
      </c>
      <c r="G207" s="41" t="s">
        <v>253</v>
      </c>
    </row>
    <row r="208" spans="1:7" ht="26.25" customHeight="1">
      <c r="A208" s="17">
        <v>161</v>
      </c>
      <c r="B208" s="2" t="s">
        <v>242</v>
      </c>
      <c r="C208" s="12"/>
      <c r="D208" s="12"/>
      <c r="E208" s="16">
        <v>22833.05</v>
      </c>
      <c r="F208" s="3" t="s">
        <v>105</v>
      </c>
      <c r="G208" s="29" t="s">
        <v>241</v>
      </c>
    </row>
    <row r="209" spans="1:7" ht="15" customHeight="1">
      <c r="A209" s="17"/>
      <c r="B209" s="2"/>
      <c r="C209" s="12"/>
      <c r="D209" s="12"/>
      <c r="E209" s="28">
        <f>SUM(E207:E208)</f>
        <v>6866489.03</v>
      </c>
      <c r="F209" s="3"/>
      <c r="G209" s="29"/>
    </row>
    <row r="210" spans="1:7" ht="16.5" customHeight="1">
      <c r="A210" s="12"/>
      <c r="B210" s="103" t="s">
        <v>27</v>
      </c>
      <c r="C210" s="103"/>
      <c r="D210" s="103"/>
      <c r="E210" s="103"/>
      <c r="F210" s="103"/>
      <c r="G210" s="103"/>
    </row>
    <row r="211" spans="1:7" s="23" customFormat="1" ht="207.75" customHeight="1">
      <c r="A211" s="17">
        <v>162</v>
      </c>
      <c r="B211" s="22" t="s">
        <v>26</v>
      </c>
      <c r="C211" s="12">
        <v>949.75</v>
      </c>
      <c r="D211" s="12">
        <v>3726</v>
      </c>
      <c r="E211" s="83">
        <f>ROUND(C211*D211,2)</f>
        <v>3538768.5</v>
      </c>
      <c r="F211" s="3" t="s">
        <v>44</v>
      </c>
      <c r="G211" s="54" t="s">
        <v>272</v>
      </c>
    </row>
    <row r="212" spans="1:7" ht="16.5" customHeight="1">
      <c r="A212" s="12"/>
      <c r="B212" s="103" t="s">
        <v>28</v>
      </c>
      <c r="C212" s="103"/>
      <c r="D212" s="103"/>
      <c r="E212" s="103"/>
      <c r="F212" s="103"/>
      <c r="G212" s="103"/>
    </row>
    <row r="213" spans="1:7" ht="252">
      <c r="A213" s="17">
        <v>163</v>
      </c>
      <c r="B213" s="2" t="s">
        <v>26</v>
      </c>
      <c r="C213" s="12">
        <v>1292</v>
      </c>
      <c r="D213" s="12">
        <v>3726</v>
      </c>
      <c r="E213" s="28">
        <f>ROUND(C213*D213,2)</f>
        <v>4813992</v>
      </c>
      <c r="F213" s="3" t="s">
        <v>44</v>
      </c>
      <c r="G213" s="2" t="s">
        <v>271</v>
      </c>
    </row>
    <row r="214" spans="1:7" ht="16.5" customHeight="1">
      <c r="A214" s="12"/>
      <c r="B214" s="103" t="s">
        <v>29</v>
      </c>
      <c r="C214" s="103"/>
      <c r="D214" s="103"/>
      <c r="E214" s="103"/>
      <c r="F214" s="103"/>
      <c r="G214" s="103"/>
    </row>
    <row r="215" spans="1:7" ht="96">
      <c r="A215" s="17">
        <v>164</v>
      </c>
      <c r="B215" s="2" t="s">
        <v>26</v>
      </c>
      <c r="C215" s="12">
        <v>955.14</v>
      </c>
      <c r="D215" s="12">
        <v>3726</v>
      </c>
      <c r="E215" s="28">
        <f>ROUND(C215*D215,2)</f>
        <v>3558851.64</v>
      </c>
      <c r="F215" s="3" t="s">
        <v>44</v>
      </c>
      <c r="G215" s="2" t="s">
        <v>132</v>
      </c>
    </row>
    <row r="216" spans="1:7" ht="16.5" customHeight="1">
      <c r="A216" s="12"/>
      <c r="B216" s="103" t="s">
        <v>30</v>
      </c>
      <c r="C216" s="103"/>
      <c r="D216" s="103"/>
      <c r="E216" s="103"/>
      <c r="F216" s="103"/>
      <c r="G216" s="103"/>
    </row>
    <row r="217" spans="1:7" ht="216">
      <c r="A217" s="17">
        <v>165</v>
      </c>
      <c r="B217" s="2" t="s">
        <v>26</v>
      </c>
      <c r="C217" s="12">
        <v>708</v>
      </c>
      <c r="D217" s="12">
        <v>3726</v>
      </c>
      <c r="E217" s="28">
        <f>ROUND(C217*D217,2)</f>
        <v>2638008</v>
      </c>
      <c r="F217" s="3" t="s">
        <v>44</v>
      </c>
      <c r="G217" s="2" t="s">
        <v>347</v>
      </c>
    </row>
    <row r="218" spans="1:7" ht="16.5" customHeight="1">
      <c r="A218" s="12"/>
      <c r="B218" s="103" t="s">
        <v>31</v>
      </c>
      <c r="C218" s="103"/>
      <c r="D218" s="103"/>
      <c r="E218" s="103"/>
      <c r="F218" s="103"/>
      <c r="G218" s="103"/>
    </row>
    <row r="219" spans="1:7" ht="48">
      <c r="A219" s="17">
        <v>166</v>
      </c>
      <c r="B219" s="2" t="s">
        <v>26</v>
      </c>
      <c r="C219" s="12">
        <v>643</v>
      </c>
      <c r="D219" s="12">
        <v>3726</v>
      </c>
      <c r="E219" s="28">
        <f>ROUND(C219*D219,2)</f>
        <v>2395818</v>
      </c>
      <c r="F219" s="3" t="s">
        <v>44</v>
      </c>
      <c r="G219" s="2" t="s">
        <v>348</v>
      </c>
    </row>
    <row r="220" spans="1:7" ht="12.75">
      <c r="A220" s="48"/>
      <c r="B220" s="4"/>
      <c r="C220" s="48"/>
      <c r="D220" s="48"/>
      <c r="E220" s="49"/>
      <c r="F220" s="40"/>
      <c r="G220" s="4"/>
    </row>
    <row r="221" spans="2:7" ht="12.75">
      <c r="B221" s="24" t="s">
        <v>338</v>
      </c>
      <c r="C221" s="79"/>
      <c r="D221" s="79" t="s">
        <v>34</v>
      </c>
      <c r="E221" s="95">
        <f>E47+E65+E79+E91+E133+E136+E138+E143+E145+E152+E160+E172+E176+E182+E192+E197+E199+E203+E205+E209+E211+E213+E215+E217+E219</f>
        <v>401091702.9999999</v>
      </c>
      <c r="F221" s="13"/>
      <c r="G221" s="6"/>
    </row>
    <row r="222" spans="1:7" ht="12.75">
      <c r="A222" s="8"/>
      <c r="B222" s="63" t="s">
        <v>217</v>
      </c>
      <c r="C222" s="80"/>
      <c r="D222" s="80"/>
      <c r="E222" s="65"/>
      <c r="F222" s="13"/>
      <c r="G222" s="6"/>
    </row>
    <row r="223" spans="2:7" ht="51">
      <c r="B223" s="64" t="s">
        <v>336</v>
      </c>
      <c r="C223" s="81"/>
      <c r="D223" s="81"/>
      <c r="E223" s="66">
        <f>E79</f>
        <v>137993492.62</v>
      </c>
      <c r="F223" s="13"/>
      <c r="G223" s="6"/>
    </row>
    <row r="224" spans="1:7" ht="12.75">
      <c r="A224" s="8"/>
      <c r="B224" s="24" t="s">
        <v>337</v>
      </c>
      <c r="C224" s="17"/>
      <c r="D224" s="17"/>
      <c r="E224" s="99">
        <f>E221-E223</f>
        <v>263098210.37999988</v>
      </c>
      <c r="F224" s="13"/>
      <c r="G224" s="6"/>
    </row>
    <row r="225" spans="1:7" ht="12.75">
      <c r="A225" s="8"/>
      <c r="B225" s="10"/>
      <c r="C225" s="19"/>
      <c r="D225" s="19"/>
      <c r="E225" s="21"/>
      <c r="F225" s="13"/>
      <c r="G225" s="6"/>
    </row>
    <row r="226" spans="1:7" ht="12.75">
      <c r="A226" s="8"/>
      <c r="B226" s="20" t="s">
        <v>32</v>
      </c>
      <c r="C226" s="19"/>
      <c r="D226" s="19"/>
      <c r="E226" s="15"/>
      <c r="F226" s="13"/>
      <c r="G226" s="6"/>
    </row>
    <row r="227" spans="1:7" ht="12.75">
      <c r="A227" s="8"/>
      <c r="B227" s="20" t="s">
        <v>57</v>
      </c>
      <c r="C227" s="19"/>
      <c r="D227" s="19"/>
      <c r="E227" s="15"/>
      <c r="F227" s="13"/>
      <c r="G227" s="6"/>
    </row>
    <row r="228" spans="1:7" ht="12.75">
      <c r="A228" s="8"/>
      <c r="B228" s="10"/>
      <c r="C228" s="19"/>
      <c r="D228" s="19"/>
      <c r="E228" s="15"/>
      <c r="F228" s="13"/>
      <c r="G228" s="6"/>
    </row>
    <row r="229" spans="1:7" ht="12.75">
      <c r="A229" s="8"/>
      <c r="B229" s="10"/>
      <c r="C229" s="19"/>
      <c r="D229" s="19"/>
      <c r="E229" s="15"/>
      <c r="F229" s="13"/>
      <c r="G229" s="6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</sheetData>
  <sheetProtection/>
  <mergeCells count="45">
    <mergeCell ref="G67:G77"/>
    <mergeCell ref="B153:G153"/>
    <mergeCell ref="B161:G161"/>
    <mergeCell ref="B48:G48"/>
    <mergeCell ref="B66:G66"/>
    <mergeCell ref="B149:G149"/>
    <mergeCell ref="B137:G137"/>
    <mergeCell ref="B139:G139"/>
    <mergeCell ref="B144:G144"/>
    <mergeCell ref="E145:E148"/>
    <mergeCell ref="B80:G80"/>
    <mergeCell ref="B134:G134"/>
    <mergeCell ref="B135:G135"/>
    <mergeCell ref="B92:G92"/>
    <mergeCell ref="G155:G158"/>
    <mergeCell ref="F145:F148"/>
    <mergeCell ref="D145:D148"/>
    <mergeCell ref="C145:C148"/>
    <mergeCell ref="B145:B148"/>
    <mergeCell ref="B216:G216"/>
    <mergeCell ref="B198:G198"/>
    <mergeCell ref="B173:G173"/>
    <mergeCell ref="B177:G177"/>
    <mergeCell ref="B183:G183"/>
    <mergeCell ref="B193:G193"/>
    <mergeCell ref="D178:D180"/>
    <mergeCell ref="F178:F180"/>
    <mergeCell ref="B178:B180"/>
    <mergeCell ref="C178:C180"/>
    <mergeCell ref="C162:C167"/>
    <mergeCell ref="D162:D167"/>
    <mergeCell ref="A178:A180"/>
    <mergeCell ref="F162:F167"/>
    <mergeCell ref="E162:E167"/>
    <mergeCell ref="E178:E180"/>
    <mergeCell ref="A145:A148"/>
    <mergeCell ref="B218:G218"/>
    <mergeCell ref="B200:G200"/>
    <mergeCell ref="B204:G204"/>
    <mergeCell ref="B206:G206"/>
    <mergeCell ref="B210:G210"/>
    <mergeCell ref="B212:G212"/>
    <mergeCell ref="B214:G214"/>
    <mergeCell ref="A162:A167"/>
    <mergeCell ref="B162:B167"/>
  </mergeCells>
  <printOptions horizontalCentered="1"/>
  <pageMargins left="0.63" right="0.51" top="0.8267716535433072" bottom="0.65" header="0.5118110236220472" footer="0.36"/>
  <pageSetup horizontalDpi="600" verticalDpi="600" orientation="landscape" paperSize="9" scale="89" r:id="rId1"/>
  <headerFooter alignWithMargins="0">
    <oddHeader>&amp;L&amp;"Arial,Kursywa"Specyfikacja Istotnych Warunków Zamówienia           Znak sprawy: FN.271.1.6.2020.JF&amp;RPoprawiony ZAŁĄCZNIK C do SIWZ</oddHeader>
    <oddFooter>&amp;L&amp;P/&amp;N  Poprawiony ZAŁĄCZNIK C</oddFooter>
  </headerFooter>
  <rowBreaks count="21" manualBreakCount="21">
    <brk id="41" max="6" man="1"/>
    <brk id="55" max="6" man="1"/>
    <brk id="70" max="6" man="1"/>
    <brk id="79" max="6" man="1"/>
    <brk id="91" max="6" man="1"/>
    <brk id="107" max="6" man="1"/>
    <brk id="121" max="6" man="1"/>
    <brk id="134" max="6" man="1"/>
    <brk id="143" max="6" man="1"/>
    <brk id="148" max="6" man="1"/>
    <brk id="160" max="6" man="1"/>
    <brk id="164" max="6" man="1"/>
    <brk id="168" max="6" man="1"/>
    <brk id="176" max="6" man="1"/>
    <brk id="179" max="6" man="1"/>
    <brk id="186" max="6" man="1"/>
    <brk id="189" max="6" man="1"/>
    <brk id="194" max="6" man="1"/>
    <brk id="203" max="6" man="1"/>
    <brk id="211" max="6" man="1"/>
    <brk id="2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Broker Ubezpieczeniowy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Asia</cp:lastModifiedBy>
  <cp:lastPrinted>2020-11-19T16:44:08Z</cp:lastPrinted>
  <dcterms:created xsi:type="dcterms:W3CDTF">2007-07-06T18:08:29Z</dcterms:created>
  <dcterms:modified xsi:type="dcterms:W3CDTF">2020-11-19T16:44:13Z</dcterms:modified>
  <cp:category/>
  <cp:version/>
  <cp:contentType/>
  <cp:contentStatus/>
</cp:coreProperties>
</file>