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 GFOśiGW" sheetId="1" r:id="rId1"/>
  </sheets>
  <definedNames>
    <definedName name="_xlnm.Print_Area" localSheetId="0">' GFOśiGW'!$A$1:$E$90</definedName>
  </definedNames>
  <calcPr fullCalcOnLoad="1" fullPrecision="0"/>
</workbook>
</file>

<file path=xl/sharedStrings.xml><?xml version="1.0" encoding="utf-8"?>
<sst xmlns="http://schemas.openxmlformats.org/spreadsheetml/2006/main" count="209" uniqueCount="150">
  <si>
    <t>6260</t>
  </si>
  <si>
    <t>0920</t>
  </si>
  <si>
    <t>0690</t>
  </si>
  <si>
    <t>24.</t>
  </si>
  <si>
    <t>25.</t>
  </si>
  <si>
    <t>Wyszczególnienie</t>
  </si>
  <si>
    <t>Zakup pomocy naukowych, dydaktycznych i książek</t>
  </si>
  <si>
    <t>Dostarczanie wody</t>
  </si>
  <si>
    <t>Gospodarka odpadami</t>
  </si>
  <si>
    <t>w tym:</t>
  </si>
  <si>
    <t>6110</t>
  </si>
  <si>
    <t>4300</t>
  </si>
  <si>
    <t>Usuwanie nielegalnych składowisk odpadów</t>
  </si>
  <si>
    <t>Zagospodarowanie odpadów niebezpiecznych z Zakładu Odzysku i Składowania Odpadów Komunalnych w Leśnie Górnym</t>
  </si>
  <si>
    <t>Monitorowanie środowiska przy Zakładzie Odzysku i Składowania Odpadów Komunalnych 
w Leśnie Górnym</t>
  </si>
  <si>
    <t>4210</t>
  </si>
  <si>
    <t>bieżąca konserwacja i utrzymanie zieleni w mieście i gminie Police</t>
  </si>
  <si>
    <t>bieżąca konserwacja i utrzymanie Parku „Staromiejskiego” w Policach</t>
  </si>
  <si>
    <t>bieżąca konserwacja i utrzymanie Parku „Solidarności” w Policach</t>
  </si>
  <si>
    <t>zakup wody do podlewania zieleni</t>
  </si>
  <si>
    <t>4170</t>
  </si>
  <si>
    <t>4270</t>
  </si>
  <si>
    <t>Ochrona bezdomnych zwierząt oraz edukacja w zakresie ochrony zwierząt - dotacja na realizację zadania</t>
  </si>
  <si>
    <t>2450</t>
  </si>
  <si>
    <t>4240</t>
  </si>
  <si>
    <t>Konserwacja urządzeń melioracyjnych</t>
  </si>
  <si>
    <t>Różne rozliczenia finansowe</t>
  </si>
  <si>
    <t>2960</t>
  </si>
  <si>
    <t>Gospodarka ściekowa i ochrona wód</t>
  </si>
  <si>
    <t>w zł</t>
  </si>
  <si>
    <t>x</t>
  </si>
  <si>
    <t>Lp.</t>
  </si>
  <si>
    <t>Odkomarzanie terenów zielonych Gminy Police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</si>
  <si>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</si>
  <si>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</si>
  <si>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</si>
  <si>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</si>
  <si>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</si>
  <si>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</si>
  <si>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</si>
  <si>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</si>
  <si>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</si>
  <si>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</si>
  <si>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</si>
  <si>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</si>
  <si>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</si>
  <si>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</si>
  <si>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Edukacja ekologiczna</t>
  </si>
  <si>
    <t>Ochrona powietrza atmosferycznego i klimatu</t>
  </si>
  <si>
    <t>Opieka nad zwierzętami</t>
  </si>
  <si>
    <t>Usługi związane z edukacją ekologiczną</t>
  </si>
  <si>
    <t>Melioracje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</si>
  <si>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</si>
  <si>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</si>
  <si>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</si>
  <si>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</si>
  <si>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</si>
  <si>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</si>
  <si>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Utrzymanie zieleni w miastach i gminach w tym:</t>
  </si>
  <si>
    <t>Dział 900                             Rozdział 90011</t>
  </si>
  <si>
    <t>Paragrafy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</si>
  <si>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</si>
  <si>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</si>
  <si>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</si>
  <si>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</si>
  <si>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</si>
  <si>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</si>
  <si>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>Partycypacja i obsługa budowy przyłączy kanalizacyjnych</t>
  </si>
  <si>
    <t>Programy i opracowania dotyczące środowiska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</si>
  <si>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</si>
  <si>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</si>
  <si>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</si>
  <si>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</si>
  <si>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</si>
  <si>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</si>
  <si>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</si>
  <si>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</si>
  <si>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</si>
  <si>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</si>
  <si>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</si>
  <si>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</si>
  <si>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</si>
  <si>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</si>
  <si>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</si>
  <si>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Zakupy nagród i materiałów na przedsięwzięcia edukacyjne</t>
  </si>
  <si>
    <t>42.</t>
  </si>
  <si>
    <t>43.</t>
  </si>
  <si>
    <t>15.</t>
  </si>
  <si>
    <t>16.</t>
  </si>
  <si>
    <t>18.</t>
  </si>
  <si>
    <t>19.</t>
  </si>
  <si>
    <t>20.</t>
  </si>
  <si>
    <t>21.</t>
  </si>
  <si>
    <t>22.</t>
  </si>
  <si>
    <t>23.</t>
  </si>
  <si>
    <t>Dotacja do budżetu - Transgraniczna ochrona zasobów wód podziemnych - Kanalizacja gminy Police</t>
  </si>
  <si>
    <t>Plan na 2007 r.</t>
  </si>
  <si>
    <t>Środki finansowe pozostałe z 2006 r.</t>
  </si>
  <si>
    <t>Partycypacja w budowie sieci wodociągowej w Dębostrowie (dz.nr 213/6,213/10,213/12)</t>
  </si>
  <si>
    <t xml:space="preserve">Partycypacja w budowie sieci wodociągowej w Trzeszczynie (dz. nr 339/4)                                     </t>
  </si>
  <si>
    <t>Partycypacja w budowie sieci wodociągowej w Tanowie (dz. nr 434/13)</t>
  </si>
  <si>
    <t xml:space="preserve">Partycypacja w budowie sieci wodociągowej w Niekłończycy (dz. nr 198/6)                                    </t>
  </si>
  <si>
    <t>Partycypacja w budowie sieci wodociągowej w Przęsocinie (dz. nr 41/2)</t>
  </si>
  <si>
    <t>17.</t>
  </si>
  <si>
    <t>26.</t>
  </si>
  <si>
    <t>Urządzenie i utrzymanie nowych terenów zieleni</t>
  </si>
  <si>
    <t>Partycypacja w budowie sieci wodociągowej w Tanowie (dz. nr 57/1)</t>
  </si>
  <si>
    <t>Partycypacja w budowie sieci wodociągowej w Przęsocinie (dz. nr 315)</t>
  </si>
  <si>
    <t>Akcja sprzątanie z okazji "Dnia Ziemi"</t>
  </si>
  <si>
    <t>Akcja "Sprzątanie świata - Polska 2007"</t>
  </si>
  <si>
    <t>Utrzymanie zieleni na działkach stanowiących własność Gminy Police</t>
  </si>
  <si>
    <t>44.</t>
  </si>
  <si>
    <t>45.</t>
  </si>
  <si>
    <t xml:space="preserve">Partycypacja w budowie sieci wodociągowej w Trzebieży (dz. nr 517/1)                                           </t>
  </si>
  <si>
    <t>4430</t>
  </si>
  <si>
    <t>Inne zadania</t>
  </si>
  <si>
    <t>3</t>
  </si>
  <si>
    <t xml:space="preserve">Dotacja dla jednostki samorządu terytorialnego - Zakup ciężkiego samochodu ratowniczo - gaśniczego </t>
  </si>
  <si>
    <t>Usuwanie azbestu z terenu nieruchomości na terenie Gminy Police</t>
  </si>
  <si>
    <t>46.</t>
  </si>
  <si>
    <t>Wymiana stolarki okiennej w lokalach komunalnych</t>
  </si>
  <si>
    <r>
      <t xml:space="preserve">Dotacja do budżetu </t>
    </r>
    <r>
      <rPr>
        <sz val="12"/>
        <rFont val="Arial"/>
        <family val="2"/>
      </rPr>
      <t>- Opróżnianie, utrzymanie i bieżąca konserwacja pojemników do selektywnej zbiórki odpadów komunalnych</t>
    </r>
  </si>
  <si>
    <r>
      <t>Dotacja do budżetu</t>
    </r>
    <r>
      <rPr>
        <sz val="12"/>
        <rFont val="Arial"/>
        <family val="2"/>
      </rPr>
      <t xml:space="preserve"> - Bieżąca konserwacja i utrzymanie zieleni</t>
    </r>
  </si>
  <si>
    <r>
      <t xml:space="preserve">Dotacja do budżetu - </t>
    </r>
    <r>
      <rPr>
        <sz val="12"/>
        <rFont val="Arial"/>
        <family val="2"/>
      </rPr>
      <t>Wycinka drzew i krzewów, pielęgnacja zieleni w pasach drogowych dróg powiatowych miejskich</t>
    </r>
  </si>
  <si>
    <r>
      <t xml:space="preserve">Dotacja do budżetu - </t>
    </r>
    <r>
      <rPr>
        <sz val="12"/>
        <rFont val="Arial"/>
        <family val="2"/>
      </rPr>
      <t>Nadzór nad pracami dotyczącymi wycinki drzew i krzewów, pielęgnacji zieleni w pasach drogowych dróg powiatowych miejskich i gminnych na terenie gminy Police</t>
    </r>
  </si>
  <si>
    <r>
      <t xml:space="preserve">Dotacja do budżetu </t>
    </r>
    <r>
      <rPr>
        <sz val="12"/>
        <rFont val="Arial"/>
        <family val="2"/>
      </rPr>
      <t>- Nadzór nad pracami dotyczącymi utrzymania i konserwacji zieleni</t>
    </r>
  </si>
  <si>
    <r>
      <t>Dotacja do budżetu</t>
    </r>
    <r>
      <rPr>
        <sz val="12"/>
        <rFont val="Arial"/>
        <family val="2"/>
      </rPr>
      <t xml:space="preserve"> - Utrzymanie ścieżki rekreacyjno – dydaktycznej</t>
    </r>
  </si>
  <si>
    <r>
      <t>Dotacja do budżetu</t>
    </r>
    <r>
      <rPr>
        <sz val="12"/>
        <rFont val="Arial"/>
        <family val="2"/>
      </rPr>
      <t xml:space="preserve"> - Zapewnienie opieki bezdomnym zwierzętom, które zachowują się agresywnie w stosunku do ludzi i innych zwierząt lub wymagają opieki</t>
    </r>
  </si>
  <si>
    <r>
      <t>Dotacja do budżetu -</t>
    </r>
    <r>
      <rPr>
        <sz val="12"/>
        <rFont val="Arial"/>
        <family val="2"/>
      </rPr>
      <t xml:space="preserve"> Wyłapywanie bezdomnych zwierząt na terenie Gminy Police (w tym dzikich)</t>
    </r>
  </si>
  <si>
    <t>2440</t>
  </si>
  <si>
    <t>Częściowy zwrot kosztów na modernizację ogrzewania w budynkach</t>
  </si>
  <si>
    <t>47.</t>
  </si>
  <si>
    <r>
      <t xml:space="preserve">Dotacja do budżetu - </t>
    </r>
    <r>
      <rPr>
        <sz val="12"/>
        <rFont val="Arial"/>
        <family val="2"/>
      </rPr>
      <t>Wycinka drzew i krzewów, pielęgnacja zieleni w pasach drogowych dróg gminnych (publicznych)</t>
    </r>
  </si>
  <si>
    <t>Partycypacja w budowie sieci wodociągowej w Pilchowie (dz. nr 519, 522/1, 522/2, 522/3)</t>
  </si>
  <si>
    <t>Partycypacja w budowie kanalizacji sanitarnej w Pilchowie (dz. nr 519, 522/1, 522/2, 522/3)</t>
  </si>
  <si>
    <t>48.</t>
  </si>
  <si>
    <t xml:space="preserve">Partycypacja w budowie sieci wodociągowej w Pilchowie (dz. nr 527) </t>
  </si>
  <si>
    <t>skreślono</t>
  </si>
  <si>
    <t>Plan przychodów i wydatków Gminnego Funduszu Ochrony Środowiska i Gospodarki Wodnej 
na 2007 r.</t>
  </si>
  <si>
    <t>35.1</t>
  </si>
  <si>
    <t>24.1</t>
  </si>
  <si>
    <t xml:space="preserve">Zakup koszy </t>
  </si>
  <si>
    <t>48.1</t>
  </si>
  <si>
    <t>Odprowadzenie nadwyżki z tytułu art. 404 ustawy z dnia 27 kwietnia 2001 r. Prawo ochrony środowiska (Dz.U. z 2006 r. Nr 129, poz. 902) do WFOŚiGW woj. zachodniopomorskiego za rok 2007</t>
  </si>
  <si>
    <t>Dotacja do budżetu - Modernizacja węzła kompostowania w ZOiSOK</t>
  </si>
  <si>
    <r>
      <t xml:space="preserve">Odprowadzenie nadwyżki z tytułu art. 404 ustawy z dnia 27 kwietnia 2001 r. Prawo ochrony środowiska (Dz.U. z 2006 r. Nr 129, poz. 902) do WFOŚiGW woj. zachodniopomorskiego </t>
    </r>
    <r>
      <rPr>
        <sz val="12"/>
        <rFont val="Arial"/>
        <family val="2"/>
      </rPr>
      <t>za rok 2006</t>
    </r>
  </si>
  <si>
    <t>22.1</t>
  </si>
  <si>
    <t>Rozbiórka budynku z płyt azbestowych przy ul. Niedziałkowskiego 12c w Policach</t>
  </si>
  <si>
    <t>Przebudowa Parku Staromiejskiego w Policach - projekt techniczny</t>
  </si>
  <si>
    <t xml:space="preserve">Załącznik 
do uchwały Nr XV/86/07 Rady Miejskiej w Policach 
z dnia 23.10.2007 roku 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</si>
</sst>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[$-415]d\ mmmm\ yyyy"/>
  </numFmts>
  <fonts count="25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b/>
      <i/>
      <sz val="8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"/>
      <family val="2"/>
    </font>
    <font>
      <i/>
      <u val="single"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 CE"/>
      <family val="2"/>
    </font>
    <font>
      <sz val="11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sz val="14"/>
      <name val="Arial CE"/>
      <family val="0"/>
    </font>
    <font>
      <i/>
      <sz val="12"/>
      <name val="Arial"/>
      <family val="2"/>
    </font>
    <font>
      <sz val="12"/>
      <color indexed="12"/>
      <name val="Arial CE"/>
      <family val="0"/>
    </font>
    <font>
      <b/>
      <sz val="11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vertical="center" wrapText="1"/>
    </xf>
    <xf numFmtId="0" fontId="15" fillId="0" borderId="7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5" fillId="0" borderId="7" xfId="0" applyFont="1" applyBorder="1" applyAlignment="1">
      <alignment/>
    </xf>
    <xf numFmtId="3" fontId="7" fillId="0" borderId="8" xfId="0" applyNumberFormat="1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3" fontId="7" fillId="0" borderId="23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7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center" vertical="center" wrapText="1"/>
    </xf>
    <xf numFmtId="3" fontId="7" fillId="2" borderId="28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3" fontId="16" fillId="0" borderId="8" xfId="0" applyNumberFormat="1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15" fillId="0" borderId="30" xfId="0" applyFont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0" fontId="5" fillId="0" borderId="30" xfId="18" applyFont="1" applyBorder="1" applyAlignment="1">
      <alignment vertical="center" wrapText="1"/>
      <protection/>
    </xf>
    <xf numFmtId="0" fontId="5" fillId="0" borderId="7" xfId="18" applyFont="1" applyBorder="1" applyAlignment="1">
      <alignment vertical="center" wrapText="1"/>
      <protection/>
    </xf>
    <xf numFmtId="3" fontId="16" fillId="0" borderId="8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70" fontId="14" fillId="2" borderId="28" xfId="0" applyNumberFormat="1" applyFont="1" applyFill="1" applyBorder="1" applyAlignment="1">
      <alignment vertical="center" wrapText="1"/>
    </xf>
    <xf numFmtId="170" fontId="15" fillId="0" borderId="29" xfId="0" applyNumberFormat="1" applyFont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 shrinkToFit="1"/>
    </xf>
    <xf numFmtId="0" fontId="19" fillId="0" borderId="7" xfId="0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3" fontId="18" fillId="0" borderId="8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vertical="center" wrapText="1"/>
    </xf>
    <xf numFmtId="3" fontId="5" fillId="0" borderId="31" xfId="0" applyNumberFormat="1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5" fillId="0" borderId="7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shrinkToFit="1"/>
    </xf>
    <xf numFmtId="0" fontId="15" fillId="0" borderId="9" xfId="0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5" fillId="0" borderId="32" xfId="0" applyFont="1" applyBorder="1" applyAlignment="1">
      <alignment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vertical="center" wrapText="1"/>
    </xf>
    <xf numFmtId="181" fontId="5" fillId="0" borderId="5" xfId="0" applyNumberFormat="1" applyFont="1" applyBorder="1" applyAlignment="1">
      <alignment vertical="center" wrapText="1"/>
    </xf>
    <xf numFmtId="181" fontId="5" fillId="0" borderId="15" xfId="0" applyNumberFormat="1" applyFont="1" applyFill="1" applyBorder="1" applyAlignment="1">
      <alignment horizontal="center" vertical="center" wrapText="1"/>
    </xf>
    <xf numFmtId="181" fontId="5" fillId="0" borderId="4" xfId="0" applyNumberFormat="1" applyFont="1" applyBorder="1" applyAlignment="1">
      <alignment horizontal="center" vertical="center" wrapText="1"/>
    </xf>
    <xf numFmtId="181" fontId="5" fillId="0" borderId="7" xfId="0" applyNumberFormat="1" applyFont="1" applyBorder="1" applyAlignment="1">
      <alignment horizontal="left" vertical="center"/>
    </xf>
    <xf numFmtId="181" fontId="5" fillId="0" borderId="8" xfId="0" applyNumberFormat="1" applyFont="1" applyBorder="1" applyAlignment="1">
      <alignment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170" fontId="7" fillId="2" borderId="28" xfId="0" applyNumberFormat="1" applyFont="1" applyFill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0" fontId="21" fillId="0" borderId="7" xfId="0" applyFont="1" applyFill="1" applyBorder="1" applyAlignment="1">
      <alignment vertical="center" wrapText="1"/>
    </xf>
    <xf numFmtId="181" fontId="5" fillId="0" borderId="7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181" fontId="5" fillId="0" borderId="8" xfId="0" applyNumberFormat="1" applyFont="1" applyBorder="1" applyAlignment="1">
      <alignment vertical="center" wrapText="1"/>
    </xf>
    <xf numFmtId="0" fontId="7" fillId="0" borderId="36" xfId="0" applyFont="1" applyBorder="1" applyAlignment="1">
      <alignment horizontal="center" vertical="center"/>
    </xf>
    <xf numFmtId="0" fontId="16" fillId="0" borderId="30" xfId="18" applyFont="1" applyBorder="1" applyAlignment="1">
      <alignment vertical="center" wrapText="1"/>
      <protection/>
    </xf>
    <xf numFmtId="181" fontId="5" fillId="0" borderId="4" xfId="0" applyNumberFormat="1" applyFont="1" applyBorder="1" applyAlignment="1">
      <alignment horizontal="center" vertical="center" wrapText="1"/>
    </xf>
    <xf numFmtId="181" fontId="5" fillId="0" borderId="5" xfId="0" applyNumberFormat="1" applyFont="1" applyBorder="1" applyAlignment="1">
      <alignment vertical="center" wrapText="1"/>
    </xf>
    <xf numFmtId="3" fontId="16" fillId="0" borderId="29" xfId="0" applyNumberFormat="1" applyFont="1" applyBorder="1" applyAlignment="1">
      <alignment vertical="center" wrapText="1"/>
    </xf>
    <xf numFmtId="3" fontId="16" fillId="0" borderId="31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wrapText="1"/>
    </xf>
    <xf numFmtId="181" fontId="5" fillId="0" borderId="10" xfId="0" applyNumberFormat="1" applyFont="1" applyBorder="1" applyAlignment="1">
      <alignment vertical="center" wrapText="1"/>
    </xf>
    <xf numFmtId="3" fontId="5" fillId="0" borderId="37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5" fillId="0" borderId="30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left" vertical="top" wrapText="1"/>
    </xf>
    <xf numFmtId="3" fontId="5" fillId="0" borderId="31" xfId="0" applyNumberFormat="1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3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3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05.11.08(plan-2006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1"/>
  <sheetViews>
    <sheetView showGridLines="0" tabSelected="1" view="pageBreakPreview" zoomScale="75" zoomScaleNormal="75" zoomScaleSheetLayoutView="75" workbookViewId="0" topLeftCell="A1">
      <selection activeCell="F3" sqref="F3:G3"/>
    </sheetView>
  </sheetViews>
  <sheetFormatPr defaultColWidth="9.00390625" defaultRowHeight="24.75" customHeight="1"/>
  <cols>
    <col min="1" max="1" width="9.125" style="1" customWidth="1"/>
    <col min="2" max="2" width="4.125" style="3" customWidth="1"/>
    <col min="3" max="3" width="104.375" style="8" customWidth="1"/>
    <col min="4" max="4" width="15.625" style="8" customWidth="1"/>
    <col min="5" max="5" width="18.625" style="8" customWidth="1"/>
    <col min="6" max="7" width="9.125" style="1" customWidth="1"/>
    <col min="8" max="8" width="2.25390625" style="1" hidden="1" customWidth="1"/>
    <col min="9" max="16384" width="9.125" style="1" customWidth="1"/>
  </cols>
  <sheetData>
    <row r="1" spans="2:7" ht="57.75" customHeight="1">
      <c r="B1" s="9"/>
      <c r="C1" s="10"/>
      <c r="D1" s="151" t="s">
        <v>149</v>
      </c>
      <c r="E1" s="151"/>
      <c r="F1" s="147"/>
      <c r="G1" s="148"/>
    </row>
    <row r="2" spans="2:7" ht="13.5" customHeight="1">
      <c r="B2" s="160"/>
      <c r="C2" s="161"/>
      <c r="D2" s="162"/>
      <c r="E2" s="163"/>
      <c r="F2" s="109"/>
      <c r="G2" s="110"/>
    </row>
    <row r="3" spans="2:7" s="81" customFormat="1" ht="41.25" customHeight="1">
      <c r="B3" s="164" t="s">
        <v>138</v>
      </c>
      <c r="C3" s="165"/>
      <c r="D3" s="165"/>
      <c r="E3" s="165"/>
      <c r="F3" s="149"/>
      <c r="G3" s="150"/>
    </row>
    <row r="4" spans="2:5" ht="18">
      <c r="B4" s="6"/>
      <c r="C4" s="6"/>
      <c r="D4" s="156"/>
      <c r="E4" s="157"/>
    </row>
    <row r="5" spans="2:5" s="81" customFormat="1" ht="15.75" thickBot="1">
      <c r="B5" s="1"/>
      <c r="C5" s="2"/>
      <c r="D5" s="72"/>
      <c r="E5" s="73" t="s">
        <v>29</v>
      </c>
    </row>
    <row r="6" spans="2:5" ht="23.25" customHeight="1" thickBot="1">
      <c r="B6" s="134" t="s">
        <v>59</v>
      </c>
      <c r="C6" s="154"/>
      <c r="D6" s="154"/>
      <c r="E6" s="155"/>
    </row>
    <row r="7" spans="2:6" ht="54" customHeight="1" thickBot="1">
      <c r="B7" s="77" t="s">
        <v>31</v>
      </c>
      <c r="C7" s="78" t="s">
        <v>5</v>
      </c>
      <c r="D7" s="79" t="s">
        <v>60</v>
      </c>
      <c r="E7" s="80" t="s">
        <v>96</v>
      </c>
      <c r="F7" s="11"/>
    </row>
    <row r="8" spans="2:5" s="72" customFormat="1" ht="12.75" thickBot="1">
      <c r="B8" s="74">
        <v>1</v>
      </c>
      <c r="C8" s="75">
        <v>2</v>
      </c>
      <c r="D8" s="75">
        <v>3</v>
      </c>
      <c r="E8" s="76">
        <v>4</v>
      </c>
    </row>
    <row r="9" spans="2:5" s="81" customFormat="1" ht="24.75" customHeight="1" thickBot="1">
      <c r="B9" s="63" t="s">
        <v>61</v>
      </c>
      <c r="C9" s="64" t="s">
        <v>62</v>
      </c>
      <c r="D9" s="65" t="s">
        <v>30</v>
      </c>
      <c r="E9" s="92">
        <v>1854396</v>
      </c>
    </row>
    <row r="10" spans="2:5" s="81" customFormat="1" ht="24.75" customHeight="1" thickBot="1">
      <c r="B10" s="12" t="s">
        <v>33</v>
      </c>
      <c r="C10" s="13" t="s">
        <v>97</v>
      </c>
      <c r="D10" s="14" t="s">
        <v>30</v>
      </c>
      <c r="E10" s="93">
        <v>1854396</v>
      </c>
    </row>
    <row r="11" spans="2:5" ht="24.75" customHeight="1" thickBot="1">
      <c r="B11" s="66" t="s">
        <v>63</v>
      </c>
      <c r="C11" s="67" t="s">
        <v>64</v>
      </c>
      <c r="D11" s="65" t="s">
        <v>30</v>
      </c>
      <c r="E11" s="124">
        <f>SUM(E12:E17)</f>
        <v>19466513</v>
      </c>
    </row>
    <row r="12" spans="2:5" ht="24.75" customHeight="1">
      <c r="B12" s="15" t="s">
        <v>33</v>
      </c>
      <c r="C12" s="16" t="s">
        <v>52</v>
      </c>
      <c r="D12" s="17" t="s">
        <v>2</v>
      </c>
      <c r="E12" s="125">
        <v>39320</v>
      </c>
    </row>
    <row r="13" spans="2:5" ht="24.75" customHeight="1">
      <c r="B13" s="19" t="s">
        <v>34</v>
      </c>
      <c r="C13" s="20" t="s">
        <v>53</v>
      </c>
      <c r="D13" s="21" t="s">
        <v>1</v>
      </c>
      <c r="E13" s="126">
        <v>204395</v>
      </c>
    </row>
    <row r="14" spans="2:5" ht="24.75" customHeight="1">
      <c r="B14" s="19" t="s">
        <v>35</v>
      </c>
      <c r="C14" s="20" t="s">
        <v>54</v>
      </c>
      <c r="D14" s="21" t="s">
        <v>2</v>
      </c>
      <c r="E14" s="126">
        <v>874753</v>
      </c>
    </row>
    <row r="15" spans="2:5" ht="24.75" customHeight="1">
      <c r="B15" s="19" t="s">
        <v>36</v>
      </c>
      <c r="C15" s="20" t="s">
        <v>55</v>
      </c>
      <c r="D15" s="21" t="s">
        <v>2</v>
      </c>
      <c r="E15" s="126">
        <v>14629547</v>
      </c>
    </row>
    <row r="16" spans="2:5" ht="24.75" customHeight="1">
      <c r="B16" s="19" t="s">
        <v>37</v>
      </c>
      <c r="C16" s="20" t="s">
        <v>56</v>
      </c>
      <c r="D16" s="21" t="s">
        <v>2</v>
      </c>
      <c r="E16" s="126">
        <v>774723</v>
      </c>
    </row>
    <row r="17" spans="2:5" ht="24.75" customHeight="1" thickBot="1">
      <c r="B17" s="19" t="s">
        <v>38</v>
      </c>
      <c r="C17" s="23" t="s">
        <v>57</v>
      </c>
      <c r="D17" s="21" t="s">
        <v>2</v>
      </c>
      <c r="E17" s="126">
        <v>2943775</v>
      </c>
    </row>
    <row r="18" spans="2:5" ht="24.75" customHeight="1" hidden="1">
      <c r="B18" s="24"/>
      <c r="C18" s="25"/>
      <c r="D18" s="25"/>
      <c r="E18" s="26"/>
    </row>
    <row r="19" spans="2:5" ht="24.75" customHeight="1" hidden="1">
      <c r="B19" s="27"/>
      <c r="C19" s="28"/>
      <c r="D19" s="28"/>
      <c r="E19" s="29"/>
    </row>
    <row r="20" spans="2:5" ht="24.75" customHeight="1" thickBot="1">
      <c r="B20" s="68" t="s">
        <v>65</v>
      </c>
      <c r="C20" s="69" t="s">
        <v>66</v>
      </c>
      <c r="D20" s="70" t="s">
        <v>30</v>
      </c>
      <c r="E20" s="71">
        <f>SUM(E21+E34+E39+E49+E67+E71+E76+E84+E88+E86)</f>
        <v>21320909</v>
      </c>
    </row>
    <row r="21" spans="2:5" ht="35.25" customHeight="1">
      <c r="B21" s="30"/>
      <c r="C21" s="31" t="s">
        <v>7</v>
      </c>
      <c r="D21" s="31"/>
      <c r="E21" s="32">
        <f>SUM(E22:E33)</f>
        <v>94882</v>
      </c>
    </row>
    <row r="22" spans="2:6" ht="24.75" customHeight="1">
      <c r="B22" s="15" t="s">
        <v>33</v>
      </c>
      <c r="C22" s="135" t="s">
        <v>137</v>
      </c>
      <c r="D22" s="136">
        <v>0</v>
      </c>
      <c r="E22" s="137">
        <v>0</v>
      </c>
      <c r="F22" s="5"/>
    </row>
    <row r="23" spans="2:5" ht="25.5" customHeight="1">
      <c r="B23" s="15" t="s">
        <v>34</v>
      </c>
      <c r="C23" s="115" t="s">
        <v>137</v>
      </c>
      <c r="D23" s="118">
        <v>0</v>
      </c>
      <c r="E23" s="116">
        <v>0</v>
      </c>
    </row>
    <row r="24" spans="2:5" ht="25.5" customHeight="1">
      <c r="B24" s="15" t="s">
        <v>35</v>
      </c>
      <c r="C24" s="88" t="s">
        <v>106</v>
      </c>
      <c r="D24" s="21" t="s">
        <v>10</v>
      </c>
      <c r="E24" s="22">
        <v>19936</v>
      </c>
    </row>
    <row r="25" spans="2:5" ht="24.75" customHeight="1">
      <c r="B25" s="15" t="s">
        <v>36</v>
      </c>
      <c r="C25" s="88" t="s">
        <v>107</v>
      </c>
      <c r="D25" s="21" t="s">
        <v>10</v>
      </c>
      <c r="E25" s="22">
        <v>15000</v>
      </c>
    </row>
    <row r="26" spans="2:5" ht="24.75" customHeight="1">
      <c r="B26" s="15" t="s">
        <v>37</v>
      </c>
      <c r="C26" s="88" t="s">
        <v>98</v>
      </c>
      <c r="D26" s="21" t="s">
        <v>10</v>
      </c>
      <c r="E26" s="22">
        <v>7000</v>
      </c>
    </row>
    <row r="27" spans="2:5" ht="24.75" customHeight="1">
      <c r="B27" s="19" t="s">
        <v>38</v>
      </c>
      <c r="C27" s="88" t="s">
        <v>99</v>
      </c>
      <c r="D27" s="21" t="s">
        <v>10</v>
      </c>
      <c r="E27" s="22">
        <v>13020</v>
      </c>
    </row>
    <row r="28" spans="2:5" ht="24.75" customHeight="1">
      <c r="B28" s="19" t="s">
        <v>39</v>
      </c>
      <c r="C28" s="88" t="s">
        <v>136</v>
      </c>
      <c r="D28" s="21" t="s">
        <v>10</v>
      </c>
      <c r="E28" s="22">
        <v>2500</v>
      </c>
    </row>
    <row r="29" spans="2:5" ht="24.75" customHeight="1">
      <c r="B29" s="19" t="s">
        <v>40</v>
      </c>
      <c r="C29" s="88" t="s">
        <v>100</v>
      </c>
      <c r="D29" s="21" t="s">
        <v>10</v>
      </c>
      <c r="E29" s="22">
        <v>1500</v>
      </c>
    </row>
    <row r="30" spans="2:5" ht="24.75" customHeight="1">
      <c r="B30" s="19" t="s">
        <v>41</v>
      </c>
      <c r="C30" s="88" t="s">
        <v>101</v>
      </c>
      <c r="D30" s="21" t="s">
        <v>10</v>
      </c>
      <c r="E30" s="22">
        <v>5000</v>
      </c>
    </row>
    <row r="31" spans="2:5" ht="24.75" customHeight="1">
      <c r="B31" s="19" t="s">
        <v>42</v>
      </c>
      <c r="C31" s="88" t="s">
        <v>113</v>
      </c>
      <c r="D31" s="21" t="s">
        <v>10</v>
      </c>
      <c r="E31" s="22">
        <v>5000</v>
      </c>
    </row>
    <row r="32" spans="2:5" ht="24.75" customHeight="1">
      <c r="B32" s="19" t="s">
        <v>43</v>
      </c>
      <c r="C32" s="88" t="s">
        <v>102</v>
      </c>
      <c r="D32" s="21" t="s">
        <v>10</v>
      </c>
      <c r="E32" s="22">
        <v>13000</v>
      </c>
    </row>
    <row r="33" spans="2:5" ht="25.5" customHeight="1">
      <c r="B33" s="19" t="s">
        <v>44</v>
      </c>
      <c r="C33" s="89" t="s">
        <v>133</v>
      </c>
      <c r="D33" s="21" t="s">
        <v>10</v>
      </c>
      <c r="E33" s="22">
        <v>12926</v>
      </c>
    </row>
    <row r="34" spans="2:5" ht="35.25" customHeight="1">
      <c r="B34" s="30"/>
      <c r="C34" s="34" t="s">
        <v>28</v>
      </c>
      <c r="D34" s="34"/>
      <c r="E34" s="35">
        <f>SUM(E35:E37)</f>
        <v>2407619</v>
      </c>
    </row>
    <row r="35" spans="2:5" ht="24.75" customHeight="1">
      <c r="B35" s="19" t="s">
        <v>45</v>
      </c>
      <c r="C35" s="95" t="s">
        <v>95</v>
      </c>
      <c r="D35" s="36" t="s">
        <v>0</v>
      </c>
      <c r="E35" s="18">
        <v>1889664</v>
      </c>
    </row>
    <row r="36" spans="2:5" ht="24.75" customHeight="1">
      <c r="B36" s="19" t="s">
        <v>46</v>
      </c>
      <c r="C36" s="33" t="s">
        <v>67</v>
      </c>
      <c r="D36" s="37" t="s">
        <v>11</v>
      </c>
      <c r="E36" s="22">
        <v>500000</v>
      </c>
    </row>
    <row r="37" spans="2:5" ht="24.75" customHeight="1">
      <c r="B37" s="19" t="s">
        <v>87</v>
      </c>
      <c r="C37" s="89" t="s">
        <v>134</v>
      </c>
      <c r="D37" s="37" t="s">
        <v>10</v>
      </c>
      <c r="E37" s="22">
        <v>17955</v>
      </c>
    </row>
    <row r="38" spans="2:5" s="81" customFormat="1" ht="24.75" customHeight="1">
      <c r="B38" s="19" t="s">
        <v>88</v>
      </c>
      <c r="C38" s="115" t="s">
        <v>137</v>
      </c>
      <c r="D38" s="119">
        <v>0</v>
      </c>
      <c r="E38" s="120">
        <v>0</v>
      </c>
    </row>
    <row r="39" spans="2:5" ht="35.25" customHeight="1">
      <c r="B39" s="38"/>
      <c r="C39" s="39" t="s">
        <v>8</v>
      </c>
      <c r="D39" s="39"/>
      <c r="E39" s="40">
        <f>SUM(E40:E48)</f>
        <v>623682</v>
      </c>
    </row>
    <row r="40" spans="2:5" ht="33.75" customHeight="1">
      <c r="B40" s="19" t="s">
        <v>103</v>
      </c>
      <c r="C40" s="20" t="s">
        <v>121</v>
      </c>
      <c r="D40" s="21" t="s">
        <v>129</v>
      </c>
      <c r="E40" s="22">
        <v>196282</v>
      </c>
    </row>
    <row r="41" spans="2:5" ht="24.75" customHeight="1">
      <c r="B41" s="19" t="s">
        <v>89</v>
      </c>
      <c r="C41" s="41" t="s">
        <v>12</v>
      </c>
      <c r="D41" s="17" t="s">
        <v>11</v>
      </c>
      <c r="E41" s="18">
        <v>45000</v>
      </c>
    </row>
    <row r="42" spans="2:5" ht="33" customHeight="1">
      <c r="B42" s="19" t="s">
        <v>90</v>
      </c>
      <c r="C42" s="33" t="s">
        <v>13</v>
      </c>
      <c r="D42" s="21" t="s">
        <v>11</v>
      </c>
      <c r="E42" s="22">
        <v>40000</v>
      </c>
    </row>
    <row r="43" spans="2:5" ht="32.25" customHeight="1">
      <c r="B43" s="19" t="s">
        <v>91</v>
      </c>
      <c r="C43" s="33" t="s">
        <v>14</v>
      </c>
      <c r="D43" s="21" t="s">
        <v>11</v>
      </c>
      <c r="E43" s="22">
        <v>40000</v>
      </c>
    </row>
    <row r="44" spans="2:5" ht="21.75" customHeight="1">
      <c r="B44" s="143" t="s">
        <v>92</v>
      </c>
      <c r="C44" s="158" t="s">
        <v>68</v>
      </c>
      <c r="D44" s="21" t="s">
        <v>11</v>
      </c>
      <c r="E44" s="22">
        <v>14000</v>
      </c>
    </row>
    <row r="45" spans="2:5" ht="18.75" customHeight="1">
      <c r="B45" s="144"/>
      <c r="C45" s="159"/>
      <c r="D45" s="121" t="s">
        <v>20</v>
      </c>
      <c r="E45" s="101">
        <v>5000</v>
      </c>
    </row>
    <row r="46" spans="2:5" ht="24.75" customHeight="1">
      <c r="B46" s="19" t="s">
        <v>93</v>
      </c>
      <c r="C46" s="102" t="s">
        <v>118</v>
      </c>
      <c r="D46" s="127" t="s">
        <v>21</v>
      </c>
      <c r="E46" s="101">
        <v>100000</v>
      </c>
    </row>
    <row r="47" spans="2:5" ht="24.75" customHeight="1">
      <c r="B47" s="24" t="s">
        <v>146</v>
      </c>
      <c r="C47" s="102" t="s">
        <v>147</v>
      </c>
      <c r="D47" s="103" t="s">
        <v>21</v>
      </c>
      <c r="E47" s="101">
        <v>83400</v>
      </c>
    </row>
    <row r="48" spans="2:5" ht="33.75" customHeight="1">
      <c r="B48" s="19" t="s">
        <v>94</v>
      </c>
      <c r="C48" s="23" t="s">
        <v>144</v>
      </c>
      <c r="D48" s="21" t="s">
        <v>0</v>
      </c>
      <c r="E48" s="22">
        <v>100000</v>
      </c>
    </row>
    <row r="49" spans="2:5" ht="35.25" customHeight="1">
      <c r="B49" s="42"/>
      <c r="C49" s="39" t="s">
        <v>58</v>
      </c>
      <c r="D49" s="39"/>
      <c r="E49" s="40">
        <f>SUM(E50+E59+E60+E61+E62+E63+E64+E65+E66+E58+E57)</f>
        <v>1281577</v>
      </c>
    </row>
    <row r="50" spans="2:5" ht="15.75" customHeight="1">
      <c r="B50" s="43" t="s">
        <v>3</v>
      </c>
      <c r="C50" s="111" t="s">
        <v>122</v>
      </c>
      <c r="D50" s="44"/>
      <c r="E50" s="152">
        <f>SUM(E52:E55)</f>
        <v>614500</v>
      </c>
    </row>
    <row r="51" spans="2:5" s="81" customFormat="1" ht="15.75" customHeight="1">
      <c r="B51" s="43"/>
      <c r="C51" s="45" t="s">
        <v>9</v>
      </c>
      <c r="D51" s="46"/>
      <c r="E51" s="153"/>
    </row>
    <row r="52" spans="2:5" s="81" customFormat="1" ht="15.75" customHeight="1">
      <c r="B52" s="43"/>
      <c r="C52" s="20" t="s">
        <v>19</v>
      </c>
      <c r="D52" s="112" t="s">
        <v>129</v>
      </c>
      <c r="E52" s="83">
        <v>4500</v>
      </c>
    </row>
    <row r="53" spans="2:5" s="81" customFormat="1" ht="15.75" customHeight="1">
      <c r="B53" s="43"/>
      <c r="C53" s="47" t="s">
        <v>16</v>
      </c>
      <c r="D53" s="113" t="s">
        <v>129</v>
      </c>
      <c r="E53" s="138">
        <v>485000</v>
      </c>
    </row>
    <row r="54" spans="2:5" s="81" customFormat="1" ht="15.75" customHeight="1">
      <c r="B54" s="43"/>
      <c r="C54" s="86" t="s">
        <v>17</v>
      </c>
      <c r="D54" s="108" t="s">
        <v>129</v>
      </c>
      <c r="E54" s="139">
        <v>55000</v>
      </c>
    </row>
    <row r="55" spans="2:5" s="81" customFormat="1" ht="15.75" customHeight="1">
      <c r="B55" s="15"/>
      <c r="C55" s="33" t="s">
        <v>18</v>
      </c>
      <c r="D55" s="21" t="s">
        <v>129</v>
      </c>
      <c r="E55" s="90">
        <v>70000</v>
      </c>
    </row>
    <row r="56" spans="2:5" s="81" customFormat="1" ht="12.75" customHeight="1">
      <c r="B56" s="99">
        <v>1</v>
      </c>
      <c r="C56" s="96">
        <v>2</v>
      </c>
      <c r="D56" s="97" t="s">
        <v>116</v>
      </c>
      <c r="E56" s="98">
        <v>4</v>
      </c>
    </row>
    <row r="57" spans="2:5" s="81" customFormat="1" ht="27.75" customHeight="1">
      <c r="B57" s="122" t="s">
        <v>140</v>
      </c>
      <c r="C57" s="23" t="s">
        <v>141</v>
      </c>
      <c r="D57" s="123" t="s">
        <v>15</v>
      </c>
      <c r="E57" s="140">
        <v>26977</v>
      </c>
    </row>
    <row r="58" spans="2:5" s="81" customFormat="1" ht="27" customHeight="1">
      <c r="B58" s="104" t="s">
        <v>4</v>
      </c>
      <c r="C58" s="33" t="s">
        <v>148</v>
      </c>
      <c r="D58" s="17" t="s">
        <v>10</v>
      </c>
      <c r="E58" s="140">
        <v>22000</v>
      </c>
    </row>
    <row r="59" spans="2:5" ht="33" customHeight="1">
      <c r="B59" s="104" t="s">
        <v>104</v>
      </c>
      <c r="C59" s="16" t="s">
        <v>123</v>
      </c>
      <c r="D59" s="17" t="s">
        <v>129</v>
      </c>
      <c r="E59" s="18">
        <v>130000</v>
      </c>
    </row>
    <row r="60" spans="2:5" ht="33" customHeight="1">
      <c r="B60" s="104" t="s">
        <v>69</v>
      </c>
      <c r="C60" s="20" t="s">
        <v>132</v>
      </c>
      <c r="D60" s="21" t="s">
        <v>129</v>
      </c>
      <c r="E60" s="22">
        <v>175000</v>
      </c>
    </row>
    <row r="61" spans="2:5" ht="33" customHeight="1">
      <c r="B61" s="104" t="s">
        <v>70</v>
      </c>
      <c r="C61" s="20" t="s">
        <v>124</v>
      </c>
      <c r="D61" s="21" t="s">
        <v>129</v>
      </c>
      <c r="E61" s="22">
        <v>8000</v>
      </c>
    </row>
    <row r="62" spans="2:5" ht="24.75" customHeight="1">
      <c r="B62" s="104" t="s">
        <v>71</v>
      </c>
      <c r="C62" s="20" t="s">
        <v>125</v>
      </c>
      <c r="D62" s="21" t="s">
        <v>129</v>
      </c>
      <c r="E62" s="22">
        <v>15000</v>
      </c>
    </row>
    <row r="63" spans="2:5" ht="24.75" customHeight="1">
      <c r="B63" s="104" t="s">
        <v>72</v>
      </c>
      <c r="C63" s="20" t="s">
        <v>126</v>
      </c>
      <c r="D63" s="21" t="s">
        <v>129</v>
      </c>
      <c r="E63" s="22">
        <v>100000</v>
      </c>
    </row>
    <row r="64" spans="2:5" ht="24.75" customHeight="1">
      <c r="B64" s="104" t="s">
        <v>73</v>
      </c>
      <c r="C64" s="33" t="s">
        <v>32</v>
      </c>
      <c r="D64" s="21" t="s">
        <v>11</v>
      </c>
      <c r="E64" s="22">
        <v>18500</v>
      </c>
    </row>
    <row r="65" spans="2:5" ht="24.75" customHeight="1">
      <c r="B65" s="104" t="s">
        <v>74</v>
      </c>
      <c r="C65" s="33" t="s">
        <v>105</v>
      </c>
      <c r="D65" s="21" t="s">
        <v>11</v>
      </c>
      <c r="E65" s="22">
        <v>160000</v>
      </c>
    </row>
    <row r="66" spans="2:5" ht="24.75" customHeight="1">
      <c r="B66" s="104" t="s">
        <v>75</v>
      </c>
      <c r="C66" s="33" t="s">
        <v>110</v>
      </c>
      <c r="D66" s="21" t="s">
        <v>11</v>
      </c>
      <c r="E66" s="22">
        <v>11600</v>
      </c>
    </row>
    <row r="67" spans="2:5" ht="35.25" customHeight="1">
      <c r="B67" s="42"/>
      <c r="C67" s="48" t="s">
        <v>48</v>
      </c>
      <c r="D67" s="48"/>
      <c r="E67" s="49">
        <f>SUM(E68:E70)</f>
        <v>318500</v>
      </c>
    </row>
    <row r="68" spans="2:5" ht="25.5" customHeight="1">
      <c r="B68" s="19" t="s">
        <v>76</v>
      </c>
      <c r="C68" s="107" t="s">
        <v>130</v>
      </c>
      <c r="D68" s="21" t="s">
        <v>10</v>
      </c>
      <c r="E68" s="22">
        <v>218500</v>
      </c>
    </row>
    <row r="69" spans="2:5" ht="25.5" customHeight="1">
      <c r="B69" s="19" t="s">
        <v>77</v>
      </c>
      <c r="C69" s="105" t="s">
        <v>120</v>
      </c>
      <c r="D69" s="21" t="s">
        <v>21</v>
      </c>
      <c r="E69" s="22">
        <v>100000</v>
      </c>
    </row>
    <row r="70" spans="2:5" ht="25.5" customHeight="1">
      <c r="B70" s="24" t="s">
        <v>139</v>
      </c>
      <c r="C70" s="128" t="s">
        <v>137</v>
      </c>
      <c r="D70" s="129">
        <v>0</v>
      </c>
      <c r="E70" s="133">
        <v>0</v>
      </c>
    </row>
    <row r="71" spans="2:5" ht="35.25" customHeight="1">
      <c r="B71" s="30"/>
      <c r="C71" s="50" t="s">
        <v>49</v>
      </c>
      <c r="D71" s="50"/>
      <c r="E71" s="35">
        <f>SUM(E72+E74+E75)</f>
        <v>172000</v>
      </c>
    </row>
    <row r="72" spans="2:5" ht="34.5" customHeight="1">
      <c r="B72" s="85" t="s">
        <v>78</v>
      </c>
      <c r="C72" s="102" t="s">
        <v>127</v>
      </c>
      <c r="D72" s="114" t="s">
        <v>129</v>
      </c>
      <c r="E72" s="18">
        <v>120000</v>
      </c>
    </row>
    <row r="73" spans="2:5" ht="30.75" customHeight="1">
      <c r="B73" s="85" t="s">
        <v>79</v>
      </c>
      <c r="C73" s="115" t="s">
        <v>137</v>
      </c>
      <c r="D73" s="117">
        <v>0</v>
      </c>
      <c r="E73" s="116">
        <v>0</v>
      </c>
    </row>
    <row r="74" spans="2:5" ht="35.25" customHeight="1">
      <c r="B74" s="85" t="s">
        <v>80</v>
      </c>
      <c r="C74" s="33" t="s">
        <v>22</v>
      </c>
      <c r="D74" s="51" t="s">
        <v>23</v>
      </c>
      <c r="E74" s="22">
        <v>12000</v>
      </c>
    </row>
    <row r="75" spans="2:5" ht="24.75" customHeight="1">
      <c r="B75" s="85" t="s">
        <v>81</v>
      </c>
      <c r="C75" s="102" t="s">
        <v>128</v>
      </c>
      <c r="D75" s="21" t="s">
        <v>129</v>
      </c>
      <c r="E75" s="87">
        <v>40000</v>
      </c>
    </row>
    <row r="76" spans="2:5" ht="35.25" customHeight="1">
      <c r="B76" s="42"/>
      <c r="C76" s="52" t="s">
        <v>47</v>
      </c>
      <c r="D76" s="50"/>
      <c r="E76" s="49">
        <f>SUM(E77:E83)</f>
        <v>91181</v>
      </c>
    </row>
    <row r="77" spans="2:5" ht="24.75" customHeight="1">
      <c r="B77" s="143" t="s">
        <v>82</v>
      </c>
      <c r="C77" s="145" t="s">
        <v>50</v>
      </c>
      <c r="D77" s="21" t="s">
        <v>11</v>
      </c>
      <c r="E77" s="84">
        <v>17500</v>
      </c>
    </row>
    <row r="78" spans="2:5" ht="24.75" customHeight="1">
      <c r="B78" s="144"/>
      <c r="C78" s="146"/>
      <c r="D78" s="21" t="s">
        <v>114</v>
      </c>
      <c r="E78" s="84">
        <v>881</v>
      </c>
    </row>
    <row r="79" spans="2:5" ht="24.75" customHeight="1">
      <c r="B79" s="19" t="s">
        <v>83</v>
      </c>
      <c r="C79" s="33" t="s">
        <v>84</v>
      </c>
      <c r="D79" s="53" t="s">
        <v>15</v>
      </c>
      <c r="E79" s="22">
        <v>11300</v>
      </c>
    </row>
    <row r="80" spans="2:5" ht="24.75" customHeight="1">
      <c r="B80" s="19" t="s">
        <v>85</v>
      </c>
      <c r="C80" s="33" t="s">
        <v>6</v>
      </c>
      <c r="D80" s="21" t="s">
        <v>24</v>
      </c>
      <c r="E80" s="54">
        <v>8500</v>
      </c>
    </row>
    <row r="81" spans="2:5" ht="24.75" customHeight="1">
      <c r="B81" s="19" t="s">
        <v>86</v>
      </c>
      <c r="C81" s="115" t="s">
        <v>137</v>
      </c>
      <c r="D81" s="129">
        <v>0</v>
      </c>
      <c r="E81" s="141">
        <v>0</v>
      </c>
    </row>
    <row r="82" spans="2:5" ht="24.75" customHeight="1">
      <c r="B82" s="19" t="s">
        <v>111</v>
      </c>
      <c r="C82" s="33" t="s">
        <v>108</v>
      </c>
      <c r="D82" s="21" t="s">
        <v>11</v>
      </c>
      <c r="E82" s="54">
        <v>46000</v>
      </c>
    </row>
    <row r="83" spans="2:5" ht="24.75" customHeight="1">
      <c r="B83" s="19" t="s">
        <v>112</v>
      </c>
      <c r="C83" s="33" t="s">
        <v>109</v>
      </c>
      <c r="D83" s="21" t="s">
        <v>11</v>
      </c>
      <c r="E83" s="22">
        <v>7000</v>
      </c>
    </row>
    <row r="84" spans="2:5" ht="35.25" customHeight="1">
      <c r="B84" s="19"/>
      <c r="C84" s="55" t="s">
        <v>51</v>
      </c>
      <c r="D84" s="56"/>
      <c r="E84" s="57">
        <f>SUM(E85)</f>
        <v>100000</v>
      </c>
    </row>
    <row r="85" spans="2:5" ht="21.75" customHeight="1">
      <c r="B85" s="85" t="s">
        <v>119</v>
      </c>
      <c r="C85" s="105" t="s">
        <v>25</v>
      </c>
      <c r="D85" s="21" t="s">
        <v>21</v>
      </c>
      <c r="E85" s="22">
        <v>100000</v>
      </c>
    </row>
    <row r="86" spans="2:5" ht="34.5" customHeight="1">
      <c r="B86" s="42"/>
      <c r="C86" s="94" t="s">
        <v>115</v>
      </c>
      <c r="D86" s="91"/>
      <c r="E86" s="100">
        <f>SUM(E87)</f>
        <v>135000</v>
      </c>
    </row>
    <row r="87" spans="2:5" ht="24.75" customHeight="1">
      <c r="B87" s="19" t="s">
        <v>131</v>
      </c>
      <c r="C87" s="106" t="s">
        <v>117</v>
      </c>
      <c r="D87" s="21" t="s">
        <v>0</v>
      </c>
      <c r="E87" s="22">
        <v>135000</v>
      </c>
    </row>
    <row r="88" spans="2:5" ht="35.25" customHeight="1">
      <c r="B88" s="58"/>
      <c r="C88" s="59" t="s">
        <v>26</v>
      </c>
      <c r="D88" s="4"/>
      <c r="E88" s="60">
        <f>SUM(E89+E90)</f>
        <v>16096468</v>
      </c>
    </row>
    <row r="89" spans="2:5" ht="49.5" customHeight="1">
      <c r="B89" s="19" t="s">
        <v>135</v>
      </c>
      <c r="C89" s="33" t="s">
        <v>145</v>
      </c>
      <c r="D89" s="21" t="s">
        <v>27</v>
      </c>
      <c r="E89" s="22">
        <v>5965023</v>
      </c>
    </row>
    <row r="90" spans="2:5" ht="49.5" customHeight="1" thickBot="1">
      <c r="B90" s="130" t="s">
        <v>142</v>
      </c>
      <c r="C90" s="131" t="s">
        <v>143</v>
      </c>
      <c r="D90" s="132" t="s">
        <v>27</v>
      </c>
      <c r="E90" s="142">
        <v>10131445</v>
      </c>
    </row>
    <row r="91" spans="2:5" ht="24.75" customHeight="1">
      <c r="B91" s="7"/>
      <c r="C91" s="61"/>
      <c r="D91" s="82"/>
      <c r="E91" s="62"/>
    </row>
  </sheetData>
  <mergeCells count="11">
    <mergeCell ref="C44:C45"/>
    <mergeCell ref="B77:B78"/>
    <mergeCell ref="C77:C78"/>
    <mergeCell ref="F1:G1"/>
    <mergeCell ref="F3:G3"/>
    <mergeCell ref="D1:E1"/>
    <mergeCell ref="E50:E51"/>
    <mergeCell ref="B3:E3"/>
    <mergeCell ref="B6:E6"/>
    <mergeCell ref="D4:E4"/>
    <mergeCell ref="B44:B45"/>
  </mergeCells>
  <printOptions horizontalCentered="1"/>
  <pageMargins left="0.7874015748031497" right="0.3937007874015748" top="0.7874015748031497" bottom="0.5905511811023623" header="0.5905511811023623" footer="0.5118110236220472"/>
  <pageSetup cellComments="asDisplayed" fitToHeight="2" horizontalDpi="600" verticalDpi="600" orientation="portrait" paperSize="9" scale="58" r:id="rId1"/>
  <rowBreaks count="1" manualBreakCount="1"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</dc:title>
  <dc:subject/>
  <dc:creator>Małgorzata Wawrejko-Tomanek</dc:creator>
  <cp:keywords/>
  <dc:description/>
  <cp:lastModifiedBy>ug</cp:lastModifiedBy>
  <cp:lastPrinted>2007-10-23T11:33:53Z</cp:lastPrinted>
  <dcterms:created xsi:type="dcterms:W3CDTF">2001-05-16T07:18:04Z</dcterms:created>
  <dcterms:modified xsi:type="dcterms:W3CDTF">2007-10-23T11:38:55Z</dcterms:modified>
  <cp:category/>
  <cp:version/>
  <cp:contentType/>
  <cp:contentStatus/>
</cp:coreProperties>
</file>