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activeTab="0"/>
  </bookViews>
  <sheets>
    <sheet name="Dochody własne" sheetId="1" r:id="rId1"/>
    <sheet name="Wydatki bieżące - własne" sheetId="2" r:id="rId2"/>
    <sheet name="Wydatki majątkowe - własne" sheetId="3" r:id="rId3"/>
    <sheet name="Przychody" sheetId="4" r:id="rId4"/>
    <sheet name="Zakłady budżetowe" sheetId="5" r:id="rId5"/>
    <sheet name="Pozostałe dotacje" sheetId="6" r:id="rId6"/>
    <sheet name="GFOŚiGW" sheetId="7" r:id="rId7"/>
    <sheet name="Wieloletni-2007" sheetId="8" r:id="rId8"/>
  </sheets>
  <definedNames>
    <definedName name="_xlnm.Print_Area" localSheetId="0">'Dochody własne'!$A$1:$F$11</definedName>
    <definedName name="_xlnm.Print_Area" localSheetId="6">'GFOŚiGW'!$A$1:$C$56</definedName>
    <definedName name="_xlnm.Print_Area" localSheetId="7">'Wieloletni-2007'!$A$1:$O$37</definedName>
    <definedName name="_xlnm.Print_Area" localSheetId="1">'Wydatki bieżące - własne'!$A$1:$M$27</definedName>
    <definedName name="_xlnm.Print_Area" localSheetId="2">'Wydatki majątkowe - własne'!$A$1:$E$19</definedName>
  </definedNames>
  <calcPr fullCalcOnLoad="1" fullPrecision="0"/>
</workbook>
</file>

<file path=xl/sharedStrings.xml><?xml version="1.0" encoding="utf-8"?>
<sst xmlns="http://schemas.openxmlformats.org/spreadsheetml/2006/main" count="264" uniqueCount="163">
  <si>
    <t>PLAN DOCHODÓW  BUDŻETOWYCH NA REALIZACJĘ ZADAŃ WŁASNYCH</t>
  </si>
  <si>
    <t>Dział</t>
  </si>
  <si>
    <t>Rozdział</t>
  </si>
  <si>
    <t>Paragraf</t>
  </si>
  <si>
    <t>Nazwa klasyfikacji budżetowej</t>
  </si>
  <si>
    <t>Zmniejszenia</t>
  </si>
  <si>
    <t>Zwiększenia</t>
  </si>
  <si>
    <t>Pozostała działalność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</si>
  <si>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</si>
  <si>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 WYDATKÓW BIEŻĄCYCH NA REALIZACJĘ ZADAŃ WŁASNYCH</t>
  </si>
  <si>
    <t>Ogółem</t>
  </si>
  <si>
    <t>w tym:</t>
  </si>
  <si>
    <t>dotacje</t>
  </si>
  <si>
    <t>wynagrodzenia i pochodne od wynagrodzeń</t>
  </si>
  <si>
    <t>wydatki na obsługę długu</t>
  </si>
  <si>
    <t>OGÓŁEM</t>
  </si>
  <si>
    <t>wydatki 
z tytułu poręczeń 
i gwarancji</t>
  </si>
  <si>
    <t>w zł</t>
  </si>
  <si>
    <t>Okres realizacji</t>
  </si>
  <si>
    <t>GOSPODARKA KOMUNALNA I OCHRONA ŚRODOWISKA</t>
  </si>
  <si>
    <t>PLAN WYDATKÓW MAJĄTKOWYCH NA REALIZACJĘ ZADAŃ WŁASNYCH</t>
  </si>
  <si>
    <t>WYKAZ   WIELOLETNICH   PROGRAMÓW   INWESTYCYJNYCH   NA   LATA   2007 - 2011</t>
  </si>
  <si>
    <t>L.p.</t>
  </si>
  <si>
    <t>Roz-dział</t>
  </si>
  <si>
    <t>Nazwa programu wraz z wykazem zadań inwestycyjnych</t>
  </si>
  <si>
    <t>Podmiot wykonujący</t>
  </si>
  <si>
    <t>Nakłady finansowe na realizację zadania (w złotych)</t>
  </si>
  <si>
    <t>Od</t>
  </si>
  <si>
    <t>Do</t>
  </si>
  <si>
    <t>Do 2006</t>
  </si>
  <si>
    <t>Po 2011</t>
  </si>
  <si>
    <t>ROZBUDOWA I MODERNIZACJA SIECI KOMUNIKACJI DROGOWEJ</t>
  </si>
  <si>
    <t>Modernizacja ul.Usługowej w Policach</t>
  </si>
  <si>
    <t>Wydz.GKM</t>
  </si>
  <si>
    <t>Modernizacja ul.Wyszyńskiego w Policach</t>
  </si>
  <si>
    <t>Budowa ścieżek rowerowych</t>
  </si>
  <si>
    <t>Modernizacja wiaduktu przy ul. Kuźnickiej w Policach</t>
  </si>
  <si>
    <t>Modernizacja wiaduktu przy ul. Piotra i Pawła w Policach</t>
  </si>
  <si>
    <t>Budowa parkingów przy kościele i cmentarzu w Niekłończycy</t>
  </si>
  <si>
    <t>ROZBUDOWA I MODERNIZACJA ZASOBÓW MIESZKANIOWYCH</t>
  </si>
  <si>
    <t>Budowa budynków mieszkalno-usługowych przy ul. Bankowej w Policach</t>
  </si>
  <si>
    <t>Wydz.TI</t>
  </si>
  <si>
    <t xml:space="preserve">Przebudowa budynku komunalnego przy ul. WOP 7 w Trzebieży </t>
  </si>
  <si>
    <t>BEZPIECZEŃSTWO PUBLICZNE</t>
  </si>
  <si>
    <t>Przebudowa remizy OSP w Trzebieży</t>
  </si>
  <si>
    <t>Wydz. TI</t>
  </si>
  <si>
    <t>Monitoring miejsc zagrożonych przestępczością w Policach</t>
  </si>
  <si>
    <t>BUDOWA I MODERNIZACJA OBIEKTÓW  OŚWIATOWYCH</t>
  </si>
  <si>
    <t>TRANSGRANICZNA OCHRONA   ZASOBÓW  WÓD PODZIEMNYCH</t>
  </si>
  <si>
    <t xml:space="preserve">Kanalizacja gminy Police                                                                                     </t>
  </si>
  <si>
    <t>Rozbudowa polegająca na połączeniu kwatery 1 i 2 
dla powiększenia objętości składowiska</t>
  </si>
  <si>
    <t>POPRAWA WARUNKÓW HANDLU I USŁUG</t>
  </si>
  <si>
    <t>Modernizacja gminnego targowiska w Policach przy ul. PCK</t>
  </si>
  <si>
    <t>GOSPODARKA ZASOBAMI KOMUNALNYMI</t>
  </si>
  <si>
    <t>Rozbudowa cmentarza komunalnego w Policach - etap I i II (etap III-VI po 2011)</t>
  </si>
  <si>
    <t xml:space="preserve">POPRAWA WARUNKÓW DZIAŁALNOŚCI SAMORZĄDÓW WIEJSKICH I OSIEDLOWYCH </t>
  </si>
  <si>
    <t>Budowa świetlicy wiejskiej w Trzeszczynie</t>
  </si>
  <si>
    <t>RAZEM :</t>
  </si>
  <si>
    <r>
      <t>Uzbrojenie terenu nowego osiedla przy ul. Piłsudskiego w Policach</t>
    </r>
    <r>
      <rPr>
        <i/>
        <sz val="11"/>
        <rFont val="Arial CE"/>
        <family val="0"/>
      </rPr>
      <t xml:space="preserve">                                                                   </t>
    </r>
    <r>
      <rPr>
        <sz val="11"/>
        <rFont val="Arial CE"/>
        <family val="0"/>
      </rPr>
      <t xml:space="preserve">                                                                     </t>
    </r>
    <r>
      <rPr>
        <i/>
        <sz val="11"/>
        <rFont val="Arial CE"/>
        <family val="0"/>
      </rPr>
      <t xml:space="preserve">           </t>
    </r>
  </si>
  <si>
    <r>
      <t>Kanalizacja sanitarna w ul. Warszewskiej w Pilchowie</t>
    </r>
    <r>
      <rPr>
        <i/>
        <sz val="11"/>
        <rFont val="Arial CE"/>
        <family val="0"/>
      </rPr>
      <t xml:space="preserve">                                                                         </t>
    </r>
    <r>
      <rPr>
        <sz val="11"/>
        <rFont val="Arial CE"/>
        <family val="0"/>
      </rPr>
      <t xml:space="preserve">                                                                     </t>
    </r>
    <r>
      <rPr>
        <i/>
        <sz val="11"/>
        <rFont val="Arial CE"/>
        <family val="0"/>
      </rPr>
      <t xml:space="preserve">           </t>
    </r>
  </si>
  <si>
    <t>GOSPODARKA MIESZKANIOWA</t>
  </si>
  <si>
    <t xml:space="preserve">Gimnazjum w Trzebieży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</si>
  <si>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Przebudowa boisk Szkół Podstawowych w Policach                                                                    - SP nr 1 (40.000 - 2007 + 500.000 - 2008)                                                                                           - SP nr 3 (12.000 - 2007)                                                                                
- SP nr 6 (10.000 - 2007 + 1.500.000 - 2008)                                                                              </t>
  </si>
  <si>
    <t>Gospodarka gruntami i nieruchomościami</t>
  </si>
  <si>
    <t>700</t>
  </si>
  <si>
    <t>70005</t>
  </si>
  <si>
    <t>OŚWIATA I WYCHOWANIE</t>
  </si>
  <si>
    <t>DOTACJE DLA ZAKŁADÓW BUDŻETOWYCH W 2007 ROKU</t>
  </si>
  <si>
    <t>Lp.</t>
  </si>
  <si>
    <t>Nazwa zakładu budżetowego</t>
  </si>
  <si>
    <t>Dotacje podmiotowe z budżetu 
na wydatki bieżące</t>
  </si>
  <si>
    <t>1.</t>
  </si>
  <si>
    <t>RAZEM</t>
  </si>
  <si>
    <t>2.</t>
  </si>
  <si>
    <t>Gimnazjum nr 3</t>
  </si>
  <si>
    <t>Gospodarka odpadami</t>
  </si>
  <si>
    <t>Gimnazja</t>
  </si>
  <si>
    <t>2705</t>
  </si>
  <si>
    <t xml:space="preserve">Środki na dofinansowanie własnych zadań bieżących gminy (związków gmin), powiatów (związków powiatów), samorządów województw, pozyskane z innych źródeł </t>
  </si>
  <si>
    <t xml:space="preserve">Gimnazja </t>
  </si>
  <si>
    <t>Gospodarka ściekowa i ochrona wód</t>
  </si>
  <si>
    <t>Utrzymanie zieleni w miastach i gminach</t>
  </si>
  <si>
    <t>Plan przychodów i wydatków Gminnego Funduszu Ochrony Środowiska i Gospodarki Wodnej 
na 2007 r.</t>
  </si>
  <si>
    <t>Dział 900                             Rozdział 90011</t>
  </si>
  <si>
    <t>Wyszczególnienie</t>
  </si>
  <si>
    <t>Plan na 2007 r.</t>
  </si>
  <si>
    <t>I.</t>
  </si>
  <si>
    <t>STAN FUNDUSZU NA POCZĄTEK ROKU</t>
  </si>
  <si>
    <t>Środki finansowe pozostałe z 2006 r.</t>
  </si>
  <si>
    <t>II.</t>
  </si>
  <si>
    <t xml:space="preserve">PRZYCHODY </t>
  </si>
  <si>
    <t>Wpływy z różnych opłat (za pobór wód)</t>
  </si>
  <si>
    <t>Odsetki od środków na rachunkach bankowych</t>
  </si>
  <si>
    <t>3.</t>
  </si>
  <si>
    <t>Wpływy z różnych opłat (za zrzut ścieków)</t>
  </si>
  <si>
    <t>4.</t>
  </si>
  <si>
    <t>Wpływy z różnych opłat (za składowanie odpadów)</t>
  </si>
  <si>
    <t>5.</t>
  </si>
  <si>
    <t>Wpływy z różnych opłat (za emisję)</t>
  </si>
  <si>
    <t>6.</t>
  </si>
  <si>
    <t>Wpływy z różnych opłat (pozostałe wpływy)</t>
  </si>
  <si>
    <t>III.</t>
  </si>
  <si>
    <t xml:space="preserve"> WYDATKI </t>
  </si>
  <si>
    <t>wydatki bieżące</t>
  </si>
  <si>
    <t>wydatki majątkowe</t>
  </si>
  <si>
    <t>Dostarczanie wody</t>
  </si>
  <si>
    <t>Ochrona powietrza atmosferycznego i klimatu</t>
  </si>
  <si>
    <t>Opieka nad zwierzętami</t>
  </si>
  <si>
    <t>7.</t>
  </si>
  <si>
    <t>Edukacja ekologiczna</t>
  </si>
  <si>
    <t>8.</t>
  </si>
  <si>
    <t>Melioracje</t>
  </si>
  <si>
    <t>9.</t>
  </si>
  <si>
    <t>Inne zadania</t>
  </si>
  <si>
    <t>10.</t>
  </si>
  <si>
    <t>Różne rozliczenia finansowe</t>
  </si>
  <si>
    <t>wydatki bieżące (odprowadzenie nadwyżki z tytułu art. 404 ustawy z dnia 27 kwietnia 2001 r. Prawo ochrony środowiska (Dz.U. z 2006 r. Nr 129, poz. 902 z późn. zm.) do WFOŚiGW woj. zachodniopomorskiego)</t>
  </si>
  <si>
    <t>IV</t>
  </si>
  <si>
    <t>STAN FUNDUSZU NA KONIEC ROKU</t>
  </si>
  <si>
    <t>Środki finansowe pozostałe z 2007 r.</t>
  </si>
  <si>
    <t>PRZYCHODY I ROZCHODY BUDŻETU GMINY W 2007 ROKU</t>
  </si>
  <si>
    <t>Treść</t>
  </si>
  <si>
    <t>Klasyfikacja
§</t>
  </si>
  <si>
    <t>Kwota
2007 r.</t>
  </si>
  <si>
    <t>Przychody ogółem:</t>
  </si>
  <si>
    <t>Przychody z zaciągniętych pożyczek i kredytów na rynku krajowym</t>
  </si>
  <si>
    <t>§ 952</t>
  </si>
  <si>
    <t>Przychody ze spłat pożyczek i kredytów udzielonych ze środków publicznych</t>
  </si>
  <si>
    <t>§ 951</t>
  </si>
  <si>
    <t>Przychody z tytułu innych rozliczeń krajowych (wolne środki)</t>
  </si>
  <si>
    <t>§ 955</t>
  </si>
  <si>
    <t>Rozchody ogółem:</t>
  </si>
  <si>
    <t>Spłaty otrzymanych krajowych pożyczek i kredytów (pożyczki)</t>
  </si>
  <si>
    <t>§ 992</t>
  </si>
  <si>
    <t>Gimnazjum nr 2</t>
  </si>
  <si>
    <t>WYTWARZANIE I ZAOPATRYWANIE W ENERGIĘ ELEKTRYCZNĄ, GAZ I WODĘ</t>
  </si>
  <si>
    <t>POZOSTAŁE DOTACJE NA ZADANIA PUBLICZNE W 2007 ROKU</t>
  </si>
  <si>
    <t>Poz.</t>
  </si>
  <si>
    <t>na wydatki bieżące</t>
  </si>
  <si>
    <t xml:space="preserve"> </t>
  </si>
  <si>
    <t>x</t>
  </si>
  <si>
    <t>DOTACJE</t>
  </si>
  <si>
    <t>na wydatki majątkowe</t>
  </si>
  <si>
    <t>KULTURA I OCHRONA DZIEDZICTWA NARODOWEGO</t>
  </si>
  <si>
    <t>Domy i ośrodki kultury, świetlice i kluby</t>
  </si>
  <si>
    <t>Dotacje przedmiotowe z budżetu 
na wydatki bieżące</t>
  </si>
  <si>
    <t>70001</t>
  </si>
  <si>
    <t>Zakłady gospodarki mieszkaniowej</t>
  </si>
  <si>
    <t>KULTURA FIZYCZNA I SPORT</t>
  </si>
  <si>
    <t>Instytucje kultury fizycznej</t>
  </si>
  <si>
    <t>Miejski Ośrodek Kultury w Policach</t>
  </si>
  <si>
    <t>Zakład Gospodarki Komunalnej 
i Mieszkaniowej w Policach</t>
  </si>
  <si>
    <t>DOSTARCZENIE I POPRAWA JAKOŚCI WODY</t>
  </si>
  <si>
    <t>Przebudowa i rozbudowa sieci wodociągowej w Pilchowie</t>
  </si>
  <si>
    <t>Przebudowa rurociągu na cieku melioracyjnym "Grzebnica" na odcinku ul. Piłsudskiego-ul. Kochanowskiego w Policach</t>
  </si>
  <si>
    <t>Załącznik Nr 5
do uchwały nr XV/87//07
Rady Miejskiej w Policach 
z dnia 23.10.2007 r.</t>
  </si>
  <si>
    <t xml:space="preserve">Załącznik nr 7
do uchwały Nr XV/87/07
Rady Miejskiej w Policach 
z dnia 23.10.2007 roku </t>
  </si>
  <si>
    <t xml:space="preserve">Załącznik nr 8
do uchwały Nr XV/87/07     
Rady Miejskiej w Policach 
z dnia 23.10.2007 roku </t>
  </si>
  <si>
    <t>Załącznik Nr 6
do uchwały nr XV/87/07
Rady Miejskiej w Policach 
z dnia 23.10.2007 roku</t>
  </si>
  <si>
    <t>Załącznik Nr 4
do uchwały nr XV/87/07
Rady Miejskiej w Policach 
z dnia 23.10.2007 roku</t>
  </si>
  <si>
    <t>Załącznik Nr 3
do uchwały nr XV/87/07
Rady Miejskiej w Policach 
z dnia 23.10.2007 roku</t>
  </si>
  <si>
    <t>Załącznik Nr 2
do uchwały nr XV/87/07
Rady Miejskiej w Policach 
z dnia 23.10.2007 roku</t>
  </si>
  <si>
    <t xml:space="preserve">Załącznik Nr 1
do uchwały nr XV/87/07
Rady Miejskiej w Policach 
z dnia 23.10.2007 roku 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</si>
</sst>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%"/>
    <numFmt numFmtId="173" formatCode="0.0"/>
    <numFmt numFmtId="174" formatCode="#,##0.0"/>
    <numFmt numFmtId="175" formatCode="00\-000"/>
    <numFmt numFmtId="176" formatCode="#,##0\ &quot;zł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00"/>
    <numFmt numFmtId="186" formatCode="0.0000"/>
    <numFmt numFmtId="187" formatCode="0.00000"/>
    <numFmt numFmtId="188" formatCode="0.000000"/>
    <numFmt numFmtId="189" formatCode="#,##0.000"/>
    <numFmt numFmtId="190" formatCode="#,##0.0000"/>
    <numFmt numFmtId="191" formatCode="_-* #,##0.000\ _z_ł_-;\-* #,##0.000\ _z_ł_-;_-* &quot;-&quot;??\ _z_ł_-;_-@_-"/>
    <numFmt numFmtId="192" formatCode="_-* #,##0.0000\ _z_ł_-;\-* #,##0.0000\ _z_ł_-;_-* &quot;-&quot;??\ _z_ł_-;_-@_-"/>
    <numFmt numFmtId="193" formatCode="#,##0.00_ ;\-#,##0.00\ "/>
    <numFmt numFmtId="194" formatCode="#,##0.00\ _z_ł"/>
  </numFmts>
  <fonts count="27">
    <font>
      <sz val="10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sz val="8"/>
      <name val="Arial"/>
      <family val="0"/>
    </font>
    <font>
      <sz val="9"/>
      <name val="Arial CE"/>
      <family val="2"/>
    </font>
    <font>
      <i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11"/>
      <name val="Arial"/>
      <family val="2"/>
    </font>
    <font>
      <i/>
      <sz val="20"/>
      <name val="Arial CE"/>
      <family val="0"/>
    </font>
    <font>
      <sz val="9"/>
      <color indexed="10"/>
      <name val="Arial CE"/>
      <family val="2"/>
    </font>
    <font>
      <i/>
      <sz val="11"/>
      <name val="Arial CE"/>
      <family val="0"/>
    </font>
    <font>
      <b/>
      <sz val="9"/>
      <name val="Arial CE"/>
      <family val="0"/>
    </font>
    <font>
      <i/>
      <u val="single"/>
      <sz val="9"/>
      <name val="Arial CE"/>
      <family val="0"/>
    </font>
    <font>
      <sz val="9"/>
      <color indexed="57"/>
      <name val="Arial CE"/>
      <family val="2"/>
    </font>
    <font>
      <sz val="16"/>
      <name val="Arial CE"/>
      <family val="0"/>
    </font>
    <font>
      <i/>
      <u val="single"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22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22" applyFont="1">
      <alignment/>
      <protection/>
    </xf>
    <xf numFmtId="0" fontId="2" fillId="0" borderId="0" xfId="22" applyFont="1" applyBorder="1" applyAlignment="1">
      <alignment horizontal="left"/>
      <protection/>
    </xf>
    <xf numFmtId="0" fontId="4" fillId="0" borderId="0" xfId="0" applyFont="1" applyBorder="1" applyAlignment="1">
      <alignment wrapText="1"/>
    </xf>
    <xf numFmtId="0" fontId="1" fillId="0" borderId="0" xfId="22" applyFont="1">
      <alignment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" fillId="0" borderId="0" xfId="22" applyFont="1" applyAlignment="1">
      <alignment horizontal="center" vertical="center" wrapText="1"/>
      <protection/>
    </xf>
    <xf numFmtId="41" fontId="4" fillId="0" borderId="1" xfId="15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2" fillId="0" borderId="3" xfId="22" applyFont="1" applyBorder="1" applyAlignment="1">
      <alignment horizontal="center"/>
      <protection/>
    </xf>
    <xf numFmtId="0" fontId="4" fillId="0" borderId="4" xfId="22" applyFont="1" applyBorder="1" applyAlignment="1">
      <alignment/>
      <protection/>
    </xf>
    <xf numFmtId="0" fontId="4" fillId="0" borderId="1" xfId="22" applyFont="1" applyBorder="1" applyAlignment="1">
      <alignment horizontal="center"/>
      <protection/>
    </xf>
    <xf numFmtId="0" fontId="4" fillId="0" borderId="5" xfId="22" applyFont="1" applyBorder="1">
      <alignment/>
      <protection/>
    </xf>
    <xf numFmtId="41" fontId="4" fillId="0" borderId="3" xfId="15" applyNumberFormat="1" applyFont="1" applyBorder="1" applyAlignment="1">
      <alignment horizontal="right" wrapText="1"/>
    </xf>
    <xf numFmtId="0" fontId="2" fillId="0" borderId="4" xfId="22" applyFont="1" applyBorder="1" applyAlignment="1">
      <alignment horizontal="center"/>
      <protection/>
    </xf>
    <xf numFmtId="0" fontId="2" fillId="0" borderId="5" xfId="22" applyFont="1" applyBorder="1">
      <alignment/>
      <protection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3" xfId="15" applyNumberFormat="1" applyFont="1" applyBorder="1" applyAlignment="1">
      <alignment horizontal="right" vertical="center" wrapText="1"/>
    </xf>
    <xf numFmtId="0" fontId="2" fillId="0" borderId="0" xfId="22" applyFont="1">
      <alignment/>
      <protection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3" fillId="0" borderId="7" xfId="15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" fillId="0" borderId="8" xfId="22" applyFont="1" applyBorder="1" applyAlignment="1">
      <alignment/>
      <protection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22" applyFont="1" applyFill="1" applyBorder="1" applyAlignment="1">
      <alignment horizontal="center"/>
      <protection/>
    </xf>
    <xf numFmtId="0" fontId="1" fillId="2" borderId="13" xfId="22" applyFont="1" applyFill="1" applyBorder="1" applyAlignment="1">
      <alignment horizontal="center"/>
      <protection/>
    </xf>
    <xf numFmtId="0" fontId="1" fillId="2" borderId="15" xfId="22" applyFont="1" applyFill="1" applyBorder="1" applyAlignment="1">
      <alignment horizontal="center"/>
      <protection/>
    </xf>
    <xf numFmtId="0" fontId="1" fillId="2" borderId="16" xfId="22" applyFont="1" applyFill="1" applyBorder="1" applyAlignment="1">
      <alignment horizontal="center"/>
      <protection/>
    </xf>
    <xf numFmtId="41" fontId="2" fillId="0" borderId="17" xfId="15" applyNumberFormat="1" applyFont="1" applyBorder="1" applyAlignment="1">
      <alignment horizontal="right" wrapText="1"/>
    </xf>
    <xf numFmtId="0" fontId="4" fillId="0" borderId="18" xfId="22" applyFont="1" applyBorder="1" applyAlignment="1">
      <alignment horizontal="center"/>
      <protection/>
    </xf>
    <xf numFmtId="0" fontId="2" fillId="0" borderId="6" xfId="22" applyFont="1" applyBorder="1" applyAlignment="1">
      <alignment horizontal="center"/>
      <protection/>
    </xf>
    <xf numFmtId="0" fontId="4" fillId="0" borderId="2" xfId="22" applyFont="1" applyBorder="1" applyAlignment="1">
      <alignment/>
      <protection/>
    </xf>
    <xf numFmtId="0" fontId="2" fillId="0" borderId="2" xfId="22" applyFont="1" applyBorder="1" applyAlignment="1">
      <alignment horizontal="center"/>
      <protection/>
    </xf>
    <xf numFmtId="0" fontId="0" fillId="0" borderId="6" xfId="0" applyFont="1" applyBorder="1" applyAlignment="1">
      <alignment horizontal="center" vertical="center" wrapText="1"/>
    </xf>
    <xf numFmtId="0" fontId="2" fillId="2" borderId="3" xfId="22" applyFont="1" applyFill="1" applyBorder="1" applyAlignment="1">
      <alignment horizontal="center" vertical="center" wrapText="1"/>
      <protection/>
    </xf>
    <xf numFmtId="0" fontId="1" fillId="2" borderId="16" xfId="22" applyFont="1" applyFill="1" applyBorder="1" applyAlignment="1">
      <alignment horizontal="centerContinuous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2" borderId="19" xfId="22" applyFont="1" applyFill="1" applyBorder="1" applyAlignment="1">
      <alignment horizontal="center"/>
      <protection/>
    </xf>
    <xf numFmtId="0" fontId="1" fillId="2" borderId="20" xfId="22" applyFont="1" applyFill="1" applyBorder="1" applyAlignment="1">
      <alignment horizontal="center"/>
      <protection/>
    </xf>
    <xf numFmtId="0" fontId="4" fillId="0" borderId="0" xfId="22" applyFont="1" applyAlignment="1">
      <alignment wrapText="1"/>
      <protection/>
    </xf>
    <xf numFmtId="0" fontId="2" fillId="2" borderId="7" xfId="22" applyFont="1" applyFill="1" applyBorder="1" applyAlignment="1">
      <alignment horizontal="center" vertical="center" wrapText="1"/>
      <protection/>
    </xf>
    <xf numFmtId="0" fontId="1" fillId="2" borderId="14" xfId="22" applyFont="1" applyFill="1" applyBorder="1" applyAlignment="1">
      <alignment horizontal="center"/>
      <protection/>
    </xf>
    <xf numFmtId="41" fontId="4" fillId="0" borderId="21" xfId="15" applyNumberFormat="1" applyFont="1" applyBorder="1" applyAlignment="1">
      <alignment horizontal="right" wrapText="1"/>
    </xf>
    <xf numFmtId="41" fontId="2" fillId="0" borderId="7" xfId="15" applyNumberFormat="1" applyFont="1" applyBorder="1" applyAlignment="1">
      <alignment horizontal="right" wrapText="1"/>
    </xf>
    <xf numFmtId="41" fontId="4" fillId="0" borderId="7" xfId="15" applyNumberFormat="1" applyFont="1" applyBorder="1" applyAlignment="1">
      <alignment horizontal="right" wrapText="1"/>
    </xf>
    <xf numFmtId="0" fontId="13" fillId="3" borderId="0" xfId="23" applyFont="1" applyFill="1" applyAlignment="1">
      <alignment horizontal="left" vertical="top"/>
      <protection/>
    </xf>
    <xf numFmtId="3" fontId="13" fillId="3" borderId="0" xfId="23" applyNumberFormat="1" applyFont="1" applyFill="1" applyAlignment="1">
      <alignment horizontal="center" vertical="center"/>
      <protection/>
    </xf>
    <xf numFmtId="0" fontId="9" fillId="3" borderId="22" xfId="18" applyFont="1" applyFill="1" applyBorder="1" applyAlignment="1">
      <alignment vertical="center" wrapText="1"/>
      <protection/>
    </xf>
    <xf numFmtId="0" fontId="4" fillId="3" borderId="0" xfId="23" applyFont="1" applyFill="1" applyAlignment="1">
      <alignment horizontal="center" wrapText="1"/>
      <protection/>
    </xf>
    <xf numFmtId="0" fontId="4" fillId="3" borderId="0" xfId="23" applyFont="1" applyFill="1" applyAlignment="1">
      <alignment vertical="center" wrapText="1"/>
      <protection/>
    </xf>
    <xf numFmtId="0" fontId="4" fillId="3" borderId="0" xfId="23" applyFont="1" applyFill="1" applyAlignment="1">
      <alignment horizontal="center" vertical="center" wrapText="1"/>
      <protection/>
    </xf>
    <xf numFmtId="3" fontId="4" fillId="3" borderId="0" xfId="23" applyNumberFormat="1" applyFont="1" applyFill="1" applyAlignment="1">
      <alignment horizontal="center" vertical="center" wrapText="1"/>
      <protection/>
    </xf>
    <xf numFmtId="0" fontId="4" fillId="3" borderId="0" xfId="23" applyFont="1" applyFill="1" applyAlignment="1">
      <alignment horizontal="center" vertical="center"/>
      <protection/>
    </xf>
    <xf numFmtId="0" fontId="4" fillId="3" borderId="0" xfId="23" applyFont="1" applyFill="1">
      <alignment/>
      <protection/>
    </xf>
    <xf numFmtId="0" fontId="4" fillId="3" borderId="0" xfId="23" applyFont="1" applyFill="1" applyAlignment="1">
      <alignment vertical="center"/>
      <protection/>
    </xf>
    <xf numFmtId="0" fontId="4" fillId="3" borderId="0" xfId="23" applyFont="1" applyFill="1" applyAlignment="1">
      <alignment horizontal="center"/>
      <protection/>
    </xf>
    <xf numFmtId="3" fontId="4" fillId="3" borderId="0" xfId="23" applyNumberFormat="1" applyFont="1" applyFill="1" applyAlignment="1">
      <alignment horizontal="center" vertical="center"/>
      <protection/>
    </xf>
    <xf numFmtId="0" fontId="9" fillId="3" borderId="0" xfId="19" applyFont="1" applyFill="1" applyAlignment="1">
      <alignment vertical="top" wrapText="1"/>
      <protection/>
    </xf>
    <xf numFmtId="0" fontId="9" fillId="3" borderId="0" xfId="19" applyFont="1" applyFill="1" applyAlignment="1">
      <alignment/>
      <protection/>
    </xf>
    <xf numFmtId="0" fontId="2" fillId="2" borderId="23" xfId="22" applyFont="1" applyFill="1" applyBorder="1" applyAlignment="1">
      <alignment horizontal="center" vertical="center" wrapText="1"/>
      <protection/>
    </xf>
    <xf numFmtId="0" fontId="4" fillId="0" borderId="2" xfId="22" applyFont="1" applyBorder="1">
      <alignment/>
      <protection/>
    </xf>
    <xf numFmtId="0" fontId="4" fillId="0" borderId="1" xfId="22" applyFont="1" applyBorder="1">
      <alignment/>
      <protection/>
    </xf>
    <xf numFmtId="0" fontId="4" fillId="0" borderId="21" xfId="22" applyFont="1" applyBorder="1">
      <alignment/>
      <protection/>
    </xf>
    <xf numFmtId="164" fontId="2" fillId="0" borderId="8" xfId="15" applyNumberFormat="1" applyFont="1" applyBorder="1" applyAlignment="1">
      <alignment horizontal="right" wrapText="1"/>
    </xf>
    <xf numFmtId="164" fontId="2" fillId="0" borderId="3" xfId="15" applyNumberFormat="1" applyFont="1" applyBorder="1" applyAlignment="1">
      <alignment horizontal="right" wrapText="1"/>
    </xf>
    <xf numFmtId="164" fontId="2" fillId="0" borderId="7" xfId="15" applyNumberFormat="1" applyFont="1" applyBorder="1" applyAlignment="1">
      <alignment horizontal="right" wrapText="1"/>
    </xf>
    <xf numFmtId="164" fontId="4" fillId="0" borderId="2" xfId="15" applyNumberFormat="1" applyFont="1" applyBorder="1" applyAlignment="1">
      <alignment horizontal="right" wrapText="1"/>
    </xf>
    <xf numFmtId="164" fontId="4" fillId="0" borderId="1" xfId="15" applyNumberFormat="1" applyFont="1" applyBorder="1" applyAlignment="1">
      <alignment horizontal="right" wrapText="1"/>
    </xf>
    <xf numFmtId="164" fontId="4" fillId="0" borderId="21" xfId="15" applyNumberFormat="1" applyFont="1" applyBorder="1" applyAlignment="1">
      <alignment horizontal="right" wrapText="1"/>
    </xf>
    <xf numFmtId="164" fontId="4" fillId="0" borderId="8" xfId="15" applyNumberFormat="1" applyFont="1" applyBorder="1" applyAlignment="1">
      <alignment horizontal="right" wrapText="1"/>
    </xf>
    <xf numFmtId="164" fontId="4" fillId="0" borderId="3" xfId="15" applyNumberFormat="1" applyFont="1" applyBorder="1" applyAlignment="1">
      <alignment horizontal="right" wrapText="1"/>
    </xf>
    <xf numFmtId="164" fontId="4" fillId="0" borderId="7" xfId="15" applyNumberFormat="1" applyFont="1" applyBorder="1" applyAlignment="1">
      <alignment horizontal="right" wrapText="1"/>
    </xf>
    <xf numFmtId="0" fontId="4" fillId="0" borderId="3" xfId="22" applyFont="1" applyBorder="1" applyAlignment="1">
      <alignment horizontal="center"/>
      <protection/>
    </xf>
    <xf numFmtId="164" fontId="2" fillId="0" borderId="24" xfId="22" applyNumberFormat="1" applyFont="1" applyBorder="1" applyAlignment="1">
      <alignment horizontal="right" vertical="center" wrapText="1"/>
      <protection/>
    </xf>
    <xf numFmtId="164" fontId="2" fillId="0" borderId="25" xfId="22" applyNumberFormat="1" applyFont="1" applyBorder="1" applyAlignment="1">
      <alignment horizontal="right" vertical="center" wrapText="1"/>
      <protection/>
    </xf>
    <xf numFmtId="164" fontId="4" fillId="0" borderId="26" xfId="22" applyNumberFormat="1" applyFont="1" applyBorder="1" applyAlignment="1">
      <alignment horizontal="right" wrapText="1"/>
      <protection/>
    </xf>
    <xf numFmtId="164" fontId="4" fillId="0" borderId="27" xfId="22" applyNumberFormat="1" applyFont="1" applyBorder="1" applyAlignment="1">
      <alignment horizontal="right" wrapText="1"/>
      <protection/>
    </xf>
    <xf numFmtId="164" fontId="4" fillId="0" borderId="17" xfId="22" applyNumberFormat="1" applyFont="1" applyBorder="1" applyAlignment="1">
      <alignment horizontal="right" wrapText="1"/>
      <protection/>
    </xf>
    <xf numFmtId="164" fontId="4" fillId="0" borderId="7" xfId="22" applyNumberFormat="1" applyFont="1" applyBorder="1" applyAlignment="1">
      <alignment horizontal="right" wrapText="1"/>
      <protection/>
    </xf>
    <xf numFmtId="164" fontId="2" fillId="0" borderId="28" xfId="22" applyNumberFormat="1" applyFont="1" applyBorder="1" applyAlignment="1">
      <alignment horizontal="right" vertical="center" wrapText="1"/>
      <protection/>
    </xf>
    <xf numFmtId="164" fontId="2" fillId="0" borderId="29" xfId="22" applyNumberFormat="1" applyFont="1" applyBorder="1" applyAlignment="1">
      <alignment horizontal="right" vertical="center" wrapText="1"/>
      <protection/>
    </xf>
    <xf numFmtId="0" fontId="2" fillId="0" borderId="5" xfId="22" applyFont="1" applyBorder="1" applyAlignment="1">
      <alignment wrapText="1"/>
      <protection/>
    </xf>
    <xf numFmtId="3" fontId="8" fillId="4" borderId="10" xfId="0" applyNumberFormat="1" applyFont="1" applyFill="1" applyBorder="1" applyAlignment="1">
      <alignment horizontal="center" vertical="center" wrapText="1"/>
    </xf>
    <xf numFmtId="3" fontId="8" fillId="4" borderId="11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15" fillId="3" borderId="2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/>
    </xf>
    <xf numFmtId="3" fontId="9" fillId="3" borderId="7" xfId="0" applyNumberFormat="1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vertical="center" wrapText="1"/>
    </xf>
    <xf numFmtId="0" fontId="9" fillId="3" borderId="32" xfId="0" applyFont="1" applyFill="1" applyBorder="1" applyAlignment="1">
      <alignment horizontal="center" vertical="center" wrapText="1"/>
    </xf>
    <xf numFmtId="3" fontId="15" fillId="3" borderId="0" xfId="0" applyNumberFormat="1" applyFont="1" applyFill="1" applyBorder="1" applyAlignment="1">
      <alignment horizontal="center" vertical="center"/>
    </xf>
    <xf numFmtId="3" fontId="9" fillId="3" borderId="33" xfId="0" applyNumberFormat="1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vertical="center" wrapText="1"/>
    </xf>
    <xf numFmtId="0" fontId="9" fillId="3" borderId="35" xfId="0" applyFont="1" applyFill="1" applyBorder="1" applyAlignment="1">
      <alignment horizontal="center" vertical="center" wrapText="1"/>
    </xf>
    <xf numFmtId="3" fontId="9" fillId="3" borderId="19" xfId="0" applyNumberFormat="1" applyFont="1" applyFill="1" applyBorder="1" applyAlignment="1">
      <alignment horizontal="center" vertical="center" wrapText="1"/>
    </xf>
    <xf numFmtId="3" fontId="9" fillId="3" borderId="20" xfId="0" applyNumberFormat="1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vertical="center" wrapText="1"/>
    </xf>
    <xf numFmtId="0" fontId="9" fillId="3" borderId="26" xfId="0" applyFont="1" applyFill="1" applyBorder="1" applyAlignment="1">
      <alignment horizontal="center" vertical="center" wrapText="1"/>
    </xf>
    <xf numFmtId="3" fontId="9" fillId="3" borderId="22" xfId="0" applyNumberFormat="1" applyFont="1" applyFill="1" applyBorder="1" applyAlignment="1">
      <alignment horizontal="center" vertical="center" wrapText="1"/>
    </xf>
    <xf numFmtId="3" fontId="15" fillId="3" borderId="38" xfId="0" applyNumberFormat="1" applyFont="1" applyFill="1" applyBorder="1" applyAlignment="1">
      <alignment horizontal="center" vertical="center"/>
    </xf>
    <xf numFmtId="3" fontId="9" fillId="3" borderId="22" xfId="0" applyNumberFormat="1" applyFont="1" applyFill="1" applyBorder="1" applyAlignment="1">
      <alignment horizontal="center" vertical="center"/>
    </xf>
    <xf numFmtId="3" fontId="9" fillId="3" borderId="27" xfId="0" applyNumberFormat="1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3" fontId="15" fillId="3" borderId="41" xfId="0" applyNumberFormat="1" applyFont="1" applyFill="1" applyBorder="1" applyAlignment="1">
      <alignment horizontal="center" vertical="center"/>
    </xf>
    <xf numFmtId="3" fontId="9" fillId="3" borderId="19" xfId="0" applyNumberFormat="1" applyFont="1" applyFill="1" applyBorder="1" applyAlignment="1">
      <alignment horizontal="center" vertical="center"/>
    </xf>
    <xf numFmtId="3" fontId="9" fillId="3" borderId="20" xfId="0" applyNumberFormat="1" applyFont="1" applyFill="1" applyBorder="1" applyAlignment="1">
      <alignment horizontal="center" vertical="center"/>
    </xf>
    <xf numFmtId="3" fontId="9" fillId="3" borderId="23" xfId="0" applyNumberFormat="1" applyFont="1" applyFill="1" applyBorder="1" applyAlignment="1">
      <alignment horizontal="center" vertical="center" wrapText="1"/>
    </xf>
    <xf numFmtId="3" fontId="15" fillId="3" borderId="19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vertical="center" wrapText="1"/>
    </xf>
    <xf numFmtId="3" fontId="15" fillId="3" borderId="3" xfId="0" applyNumberFormat="1" applyFont="1" applyFill="1" applyBorder="1" applyAlignment="1">
      <alignment horizontal="center" vertical="center"/>
    </xf>
    <xf numFmtId="3" fontId="9" fillId="3" borderId="7" xfId="0" applyNumberFormat="1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wrapText="1"/>
    </xf>
    <xf numFmtId="3" fontId="8" fillId="4" borderId="24" xfId="0" applyNumberFormat="1" applyFont="1" applyFill="1" applyBorder="1" applyAlignment="1">
      <alignment horizontal="center" vertical="center"/>
    </xf>
    <xf numFmtId="3" fontId="8" fillId="4" borderId="29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3" fontId="9" fillId="3" borderId="23" xfId="18" applyNumberFormat="1" applyFont="1" applyFill="1" applyBorder="1" applyAlignment="1">
      <alignment horizontal="center" vertical="center"/>
      <protection/>
    </xf>
    <xf numFmtId="3" fontId="9" fillId="3" borderId="23" xfId="0" applyNumberFormat="1" applyFont="1" applyFill="1" applyBorder="1" applyAlignment="1">
      <alignment horizontal="center" vertical="center"/>
    </xf>
    <xf numFmtId="3" fontId="15" fillId="3" borderId="43" xfId="0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3" fontId="4" fillId="5" borderId="13" xfId="0" applyNumberFormat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3" fontId="4" fillId="5" borderId="23" xfId="0" applyNumberFormat="1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164" fontId="0" fillId="0" borderId="3" xfId="15" applyNumberFormat="1" applyFont="1" applyBorder="1" applyAlignment="1">
      <alignment horizontal="right" vertical="center" wrapText="1"/>
    </xf>
    <xf numFmtId="164" fontId="0" fillId="0" borderId="44" xfId="15" applyNumberFormat="1" applyFont="1" applyBorder="1" applyAlignment="1">
      <alignment horizontal="right" vertical="center" wrapText="1"/>
    </xf>
    <xf numFmtId="164" fontId="4" fillId="0" borderId="4" xfId="15" applyNumberFormat="1" applyFont="1" applyBorder="1" applyAlignment="1">
      <alignment horizontal="right" wrapText="1"/>
    </xf>
    <xf numFmtId="49" fontId="4" fillId="0" borderId="4" xfId="22" applyNumberFormat="1" applyFont="1" applyBorder="1" applyAlignment="1">
      <alignment/>
      <protection/>
    </xf>
    <xf numFmtId="49" fontId="4" fillId="0" borderId="22" xfId="22" applyNumberFormat="1" applyFont="1" applyBorder="1" applyAlignment="1">
      <alignment horizontal="center"/>
      <protection/>
    </xf>
    <xf numFmtId="49" fontId="4" fillId="0" borderId="3" xfId="22" applyNumberFormat="1" applyFont="1" applyBorder="1" applyAlignment="1">
      <alignment horizontal="center"/>
      <protection/>
    </xf>
    <xf numFmtId="49" fontId="2" fillId="0" borderId="4" xfId="22" applyNumberFormat="1" applyFont="1" applyBorder="1" applyAlignment="1">
      <alignment horizontal="center"/>
      <protection/>
    </xf>
    <xf numFmtId="0" fontId="4" fillId="0" borderId="38" xfId="22" applyFont="1" applyBorder="1">
      <alignment/>
      <protection/>
    </xf>
    <xf numFmtId="164" fontId="4" fillId="0" borderId="22" xfId="15" applyNumberFormat="1" applyFont="1" applyBorder="1" applyAlignment="1">
      <alignment horizontal="right" wrapText="1"/>
    </xf>
    <xf numFmtId="164" fontId="4" fillId="0" borderId="45" xfId="15" applyNumberFormat="1" applyFont="1" applyBorder="1" applyAlignment="1">
      <alignment horizontal="right" wrapText="1"/>
    </xf>
    <xf numFmtId="49" fontId="2" fillId="0" borderId="3" xfId="22" applyNumberFormat="1" applyFont="1" applyBorder="1" applyAlignment="1">
      <alignment horizontal="center"/>
      <protection/>
    </xf>
    <xf numFmtId="49" fontId="4" fillId="0" borderId="1" xfId="22" applyNumberFormat="1" applyFont="1" applyBorder="1" applyAlignment="1">
      <alignment horizontal="center"/>
      <protection/>
    </xf>
    <xf numFmtId="164" fontId="4" fillId="0" borderId="46" xfId="15" applyNumberFormat="1" applyFont="1" applyBorder="1" applyAlignment="1">
      <alignment horizontal="right" wrapText="1"/>
    </xf>
    <xf numFmtId="49" fontId="4" fillId="0" borderId="8" xfId="22" applyNumberFormat="1" applyFont="1" applyBorder="1" applyAlignment="1">
      <alignment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164" fontId="3" fillId="0" borderId="24" xfId="15" applyNumberFormat="1" applyFont="1" applyBorder="1" applyAlignment="1">
      <alignment horizontal="right" vertical="center" wrapText="1"/>
    </xf>
    <xf numFmtId="164" fontId="3" fillId="0" borderId="29" xfId="15" applyNumberFormat="1" applyFont="1" applyBorder="1" applyAlignment="1">
      <alignment horizontal="right" vertical="center" wrapText="1"/>
    </xf>
    <xf numFmtId="164" fontId="2" fillId="0" borderId="21" xfId="22" applyNumberFormat="1" applyFont="1" applyBorder="1" applyAlignment="1">
      <alignment horizontal="right" wrapText="1"/>
      <protection/>
    </xf>
    <xf numFmtId="0" fontId="6" fillId="0" borderId="0" xfId="21" applyFont="1">
      <alignment/>
      <protection/>
    </xf>
    <xf numFmtId="0" fontId="5" fillId="0" borderId="0" xfId="21" applyFont="1" applyAlignment="1">
      <alignment wrapText="1"/>
      <protection/>
    </xf>
    <xf numFmtId="0" fontId="19" fillId="0" borderId="0" xfId="21" applyFont="1">
      <alignment/>
      <protection/>
    </xf>
    <xf numFmtId="0" fontId="20" fillId="0" borderId="0" xfId="21" applyFont="1" applyAlignment="1">
      <alignment horizontal="right"/>
      <protection/>
    </xf>
    <xf numFmtId="0" fontId="19" fillId="2" borderId="33" xfId="21" applyFont="1" applyFill="1" applyBorder="1" applyAlignment="1">
      <alignment horizontal="center" vertical="center" wrapText="1"/>
      <protection/>
    </xf>
    <xf numFmtId="0" fontId="1" fillId="2" borderId="39" xfId="21" applyFont="1" applyFill="1" applyBorder="1" applyAlignment="1">
      <alignment horizontal="center" vertical="center" wrapText="1"/>
      <protection/>
    </xf>
    <xf numFmtId="0" fontId="1" fillId="2" borderId="19" xfId="21" applyFont="1" applyFill="1" applyBorder="1" applyAlignment="1">
      <alignment horizontal="center" vertical="center" wrapText="1"/>
      <protection/>
    </xf>
    <xf numFmtId="0" fontId="1" fillId="2" borderId="20" xfId="21" applyFont="1" applyFill="1" applyBorder="1" applyAlignment="1">
      <alignment horizontal="center" vertical="center" wrapText="1"/>
      <protection/>
    </xf>
    <xf numFmtId="0" fontId="19" fillId="0" borderId="3" xfId="21" applyFont="1" applyBorder="1">
      <alignment/>
      <protection/>
    </xf>
    <xf numFmtId="3" fontId="19" fillId="0" borderId="7" xfId="21" applyNumberFormat="1" applyFont="1" applyBorder="1" applyAlignment="1">
      <alignment horizontal="right"/>
      <protection/>
    </xf>
    <xf numFmtId="164" fontId="6" fillId="0" borderId="0" xfId="21" applyNumberFormat="1" applyFont="1">
      <alignment/>
      <protection/>
    </xf>
    <xf numFmtId="0" fontId="6" fillId="0" borderId="23" xfId="21" applyFont="1" applyBorder="1" applyAlignment="1">
      <alignment horizontal="center"/>
      <protection/>
    </xf>
    <xf numFmtId="0" fontId="6" fillId="0" borderId="23" xfId="21" applyFont="1" applyFill="1" applyBorder="1" applyAlignment="1">
      <alignment horizontal="center"/>
      <protection/>
    </xf>
    <xf numFmtId="164" fontId="6" fillId="0" borderId="33" xfId="15" applyNumberFormat="1" applyFont="1" applyFill="1" applyBorder="1" applyAlignment="1">
      <alignment horizontal="right" vertical="center" wrapText="1"/>
    </xf>
    <xf numFmtId="0" fontId="6" fillId="0" borderId="0" xfId="21" applyFont="1" applyFill="1">
      <alignment/>
      <protection/>
    </xf>
    <xf numFmtId="0" fontId="21" fillId="0" borderId="0" xfId="21" applyFont="1">
      <alignment/>
      <protection/>
    </xf>
    <xf numFmtId="164" fontId="2" fillId="0" borderId="47" xfId="22" applyNumberFormat="1" applyFont="1" applyBorder="1" applyAlignment="1">
      <alignment horizontal="right" wrapText="1"/>
      <protection/>
    </xf>
    <xf numFmtId="0" fontId="2" fillId="0" borderId="22" xfId="22" applyFont="1" applyBorder="1" applyAlignment="1">
      <alignment horizontal="center"/>
      <protection/>
    </xf>
    <xf numFmtId="0" fontId="2" fillId="0" borderId="37" xfId="22" applyFont="1" applyBorder="1" applyAlignment="1">
      <alignment wrapText="1"/>
      <protection/>
    </xf>
    <xf numFmtId="0" fontId="4" fillId="0" borderId="3" xfId="22" applyFont="1" applyBorder="1" applyAlignment="1">
      <alignment horizontal="center"/>
      <protection/>
    </xf>
    <xf numFmtId="0" fontId="4" fillId="0" borderId="6" xfId="22" applyFont="1" applyBorder="1" applyAlignment="1">
      <alignment wrapText="1"/>
      <protection/>
    </xf>
    <xf numFmtId="0" fontId="0" fillId="0" borderId="22" xfId="0" applyFont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/>
    </xf>
    <xf numFmtId="3" fontId="19" fillId="0" borderId="8" xfId="21" applyNumberFormat="1" applyFont="1" applyBorder="1" applyAlignment="1">
      <alignment horizontal="right"/>
      <protection/>
    </xf>
    <xf numFmtId="164" fontId="6" fillId="0" borderId="30" xfId="15" applyNumberFormat="1" applyFont="1" applyFill="1" applyBorder="1" applyAlignment="1">
      <alignment horizontal="right" vertical="center" wrapText="1"/>
    </xf>
    <xf numFmtId="0" fontId="6" fillId="0" borderId="32" xfId="21" applyFont="1" applyFill="1" applyBorder="1" applyAlignment="1">
      <alignment horizontal="center"/>
      <protection/>
    </xf>
    <xf numFmtId="0" fontId="1" fillId="2" borderId="35" xfId="21" applyFont="1" applyFill="1" applyBorder="1" applyAlignment="1">
      <alignment horizontal="center" vertical="center" wrapText="1"/>
      <protection/>
    </xf>
    <xf numFmtId="0" fontId="1" fillId="0" borderId="48" xfId="21" applyFont="1" applyFill="1" applyBorder="1" applyAlignment="1">
      <alignment horizontal="center" vertical="center" wrapText="1"/>
      <protection/>
    </xf>
    <xf numFmtId="0" fontId="1" fillId="0" borderId="49" xfId="21" applyFont="1" applyFill="1" applyBorder="1" applyAlignment="1">
      <alignment horizontal="center" vertical="center" wrapText="1"/>
      <protection/>
    </xf>
    <xf numFmtId="0" fontId="1" fillId="0" borderId="50" xfId="21" applyFont="1" applyFill="1" applyBorder="1" applyAlignment="1">
      <alignment horizontal="center" vertical="center" wrapText="1"/>
      <protection/>
    </xf>
    <xf numFmtId="0" fontId="1" fillId="0" borderId="51" xfId="21" applyFont="1" applyFill="1" applyBorder="1" applyAlignment="1">
      <alignment horizontal="center" vertical="center" wrapText="1"/>
      <protection/>
    </xf>
    <xf numFmtId="0" fontId="1" fillId="0" borderId="52" xfId="21" applyFont="1" applyFill="1" applyBorder="1" applyAlignment="1">
      <alignment horizontal="center" vertical="center" wrapText="1"/>
      <protection/>
    </xf>
    <xf numFmtId="0" fontId="2" fillId="2" borderId="33" xfId="22" applyFont="1" applyFill="1" applyBorder="1" applyAlignment="1">
      <alignment horizontal="center" vertical="center" wrapText="1"/>
      <protection/>
    </xf>
    <xf numFmtId="164" fontId="4" fillId="0" borderId="17" xfId="22" applyNumberFormat="1" applyFont="1" applyBorder="1" applyAlignment="1">
      <alignment horizontal="right" wrapText="1"/>
      <protection/>
    </xf>
    <xf numFmtId="164" fontId="4" fillId="0" borderId="7" xfId="22" applyNumberFormat="1" applyFont="1" applyBorder="1" applyAlignment="1">
      <alignment horizontal="right" wrapText="1"/>
      <protection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19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6" fillId="0" borderId="0" xfId="0" applyFont="1" applyAlignment="1">
      <alignment wrapText="1"/>
    </xf>
    <xf numFmtId="0" fontId="14" fillId="2" borderId="53" xfId="18" applyFont="1" applyFill="1" applyBorder="1" applyAlignment="1">
      <alignment vertical="center" wrapText="1"/>
      <protection/>
    </xf>
    <xf numFmtId="0" fontId="14" fillId="2" borderId="41" xfId="18" applyFont="1" applyFill="1" applyBorder="1" applyAlignment="1">
      <alignment vertical="center" wrapText="1"/>
      <protection/>
    </xf>
    <xf numFmtId="0" fontId="14" fillId="0" borderId="5" xfId="18" applyFont="1" applyBorder="1" applyAlignment="1">
      <alignment vertical="center" wrapText="1"/>
      <protection/>
    </xf>
    <xf numFmtId="0" fontId="14" fillId="0" borderId="32" xfId="18" applyFont="1" applyBorder="1" applyAlignment="1">
      <alignment vertical="center" wrapText="1"/>
      <protection/>
    </xf>
    <xf numFmtId="0" fontId="14" fillId="0" borderId="54" xfId="18" applyFont="1" applyBorder="1" applyAlignment="1">
      <alignment vertical="center" wrapText="1"/>
      <protection/>
    </xf>
    <xf numFmtId="0" fontId="14" fillId="0" borderId="43" xfId="18" applyFont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2" borderId="32" xfId="2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top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164" fontId="2" fillId="0" borderId="7" xfId="15" applyNumberFormat="1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vertical="center" wrapText="1"/>
    </xf>
    <xf numFmtId="0" fontId="4" fillId="0" borderId="56" xfId="0" applyFont="1" applyBorder="1" applyAlignment="1">
      <alignment horizontal="center" vertical="center"/>
    </xf>
    <xf numFmtId="164" fontId="4" fillId="0" borderId="57" xfId="15" applyNumberFormat="1" applyFont="1" applyBorder="1" applyAlignment="1">
      <alignment vertical="center"/>
    </xf>
    <xf numFmtId="0" fontId="4" fillId="0" borderId="58" xfId="0" applyFont="1" applyBorder="1" applyAlignment="1">
      <alignment vertical="center" wrapText="1"/>
    </xf>
    <xf numFmtId="0" fontId="4" fillId="0" borderId="58" xfId="0" applyFont="1" applyBorder="1" applyAlignment="1">
      <alignment horizontal="center" vertical="center"/>
    </xf>
    <xf numFmtId="164" fontId="4" fillId="0" borderId="59" xfId="15" applyNumberFormat="1" applyFont="1" applyBorder="1" applyAlignment="1">
      <alignment vertical="center"/>
    </xf>
    <xf numFmtId="0" fontId="4" fillId="0" borderId="60" xfId="0" applyFont="1" applyBorder="1" applyAlignment="1">
      <alignment vertical="center" wrapText="1"/>
    </xf>
    <xf numFmtId="0" fontId="4" fillId="0" borderId="60" xfId="0" applyFont="1" applyBorder="1" applyAlignment="1">
      <alignment horizontal="center" vertical="center"/>
    </xf>
    <xf numFmtId="164" fontId="4" fillId="0" borderId="61" xfId="15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164" fontId="2" fillId="0" borderId="33" xfId="15" applyNumberFormat="1" applyFont="1" applyBorder="1" applyAlignment="1">
      <alignment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vertical="center" wrapText="1"/>
    </xf>
    <xf numFmtId="0" fontId="4" fillId="0" borderId="63" xfId="0" applyFont="1" applyBorder="1" applyAlignment="1">
      <alignment horizontal="center" vertical="center"/>
    </xf>
    <xf numFmtId="164" fontId="4" fillId="0" borderId="64" xfId="15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" xfId="21" applyFont="1" applyFill="1" applyBorder="1" applyAlignment="1">
      <alignment horizontal="center" vertical="center" wrapText="1"/>
      <protection/>
    </xf>
    <xf numFmtId="0" fontId="1" fillId="0" borderId="1" xfId="21" applyFont="1" applyFill="1" applyBorder="1" applyAlignment="1">
      <alignment horizontal="center" vertical="center" wrapText="1"/>
      <protection/>
    </xf>
    <xf numFmtId="0" fontId="1" fillId="0" borderId="47" xfId="21" applyFont="1" applyFill="1" applyBorder="1" applyAlignment="1">
      <alignment horizontal="center" vertical="center" wrapText="1"/>
      <protection/>
    </xf>
    <xf numFmtId="0" fontId="1" fillId="0" borderId="0" xfId="21" applyFont="1" applyFill="1" applyBorder="1" applyAlignment="1">
      <alignment horizontal="center" vertical="center" wrapText="1"/>
      <protection/>
    </xf>
    <xf numFmtId="0" fontId="1" fillId="0" borderId="21" xfId="21" applyFont="1" applyFill="1" applyBorder="1" applyAlignment="1">
      <alignment horizontal="center" vertical="center" wrapText="1"/>
      <protection/>
    </xf>
    <xf numFmtId="0" fontId="6" fillId="0" borderId="0" xfId="20" applyFont="1">
      <alignment/>
      <protection/>
    </xf>
    <xf numFmtId="0" fontId="12" fillId="2" borderId="65" xfId="20" applyFont="1" applyFill="1" applyBorder="1" applyAlignment="1">
      <alignment horizontal="center" vertical="center"/>
      <protection/>
    </xf>
    <xf numFmtId="0" fontId="12" fillId="2" borderId="24" xfId="20" applyFont="1" applyFill="1" applyBorder="1" applyAlignment="1">
      <alignment horizontal="center" vertical="center" wrapText="1"/>
      <protection/>
    </xf>
    <xf numFmtId="0" fontId="12" fillId="2" borderId="29" xfId="20" applyFont="1" applyFill="1" applyBorder="1" applyAlignment="1">
      <alignment horizontal="center" vertical="center" wrapText="1"/>
      <protection/>
    </xf>
    <xf numFmtId="0" fontId="6" fillId="0" borderId="0" xfId="20" applyFont="1" applyAlignment="1">
      <alignment wrapText="1"/>
      <protection/>
    </xf>
    <xf numFmtId="0" fontId="1" fillId="2" borderId="65" xfId="20" applyFont="1" applyFill="1" applyBorder="1" applyAlignment="1">
      <alignment horizontal="center" vertical="center"/>
      <protection/>
    </xf>
    <xf numFmtId="0" fontId="1" fillId="2" borderId="24" xfId="20" applyFont="1" applyFill="1" applyBorder="1" applyAlignment="1">
      <alignment horizontal="center" vertical="center"/>
      <protection/>
    </xf>
    <xf numFmtId="0" fontId="1" fillId="2" borderId="29" xfId="20" applyFont="1" applyFill="1" applyBorder="1" applyAlignment="1">
      <alignment horizontal="center" vertical="center"/>
      <protection/>
    </xf>
    <xf numFmtId="0" fontId="1" fillId="0" borderId="4" xfId="20" applyFont="1" applyFill="1" applyBorder="1" applyAlignment="1">
      <alignment horizontal="center" vertical="center"/>
      <protection/>
    </xf>
    <xf numFmtId="0" fontId="1" fillId="0" borderId="24" xfId="20" applyFont="1" applyFill="1" applyBorder="1" applyAlignment="1">
      <alignment horizontal="center" vertical="center"/>
      <protection/>
    </xf>
    <xf numFmtId="0" fontId="1" fillId="0" borderId="21" xfId="20" applyFont="1" applyFill="1" applyBorder="1" applyAlignment="1">
      <alignment horizontal="center" vertical="center"/>
      <protection/>
    </xf>
    <xf numFmtId="0" fontId="12" fillId="2" borderId="25" xfId="20" applyFont="1" applyFill="1" applyBorder="1" applyAlignment="1">
      <alignment horizontal="center" vertical="center"/>
      <protection/>
    </xf>
    <xf numFmtId="0" fontId="24" fillId="2" borderId="24" xfId="20" applyFont="1" applyFill="1" applyBorder="1" applyAlignment="1">
      <alignment horizontal="left" vertical="center" wrapText="1"/>
      <protection/>
    </xf>
    <xf numFmtId="165" fontId="24" fillId="2" borderId="29" xfId="20" applyNumberFormat="1" applyFont="1" applyFill="1" applyBorder="1" applyAlignment="1">
      <alignment vertical="center" wrapText="1"/>
      <protection/>
    </xf>
    <xf numFmtId="0" fontId="14" fillId="0" borderId="2" xfId="20" applyFont="1" applyBorder="1" applyAlignment="1">
      <alignment horizontal="center" vertical="center"/>
      <protection/>
    </xf>
    <xf numFmtId="49" fontId="25" fillId="0" borderId="1" xfId="20" applyNumberFormat="1" applyFont="1" applyBorder="1" applyAlignment="1">
      <alignment vertical="center" wrapText="1"/>
      <protection/>
    </xf>
    <xf numFmtId="165" fontId="25" fillId="0" borderId="21" xfId="20" applyNumberFormat="1" applyFont="1" applyBorder="1" applyAlignment="1">
      <alignment horizontal="right" vertical="center" wrapText="1"/>
      <protection/>
    </xf>
    <xf numFmtId="0" fontId="12" fillId="2" borderId="65" xfId="20" applyFont="1" applyFill="1" applyBorder="1" applyAlignment="1">
      <alignment horizontal="center" vertical="center"/>
      <protection/>
    </xf>
    <xf numFmtId="165" fontId="12" fillId="2" borderId="29" xfId="20" applyNumberFormat="1" applyFont="1" applyFill="1" applyBorder="1" applyAlignment="1">
      <alignment vertical="center" wrapText="1"/>
      <protection/>
    </xf>
    <xf numFmtId="0" fontId="14" fillId="0" borderId="8" xfId="20" applyFont="1" applyBorder="1" applyAlignment="1">
      <alignment horizontal="center" vertical="center"/>
      <protection/>
    </xf>
    <xf numFmtId="0" fontId="25" fillId="0" borderId="3" xfId="20" applyFont="1" applyBorder="1" applyAlignment="1">
      <alignment vertical="center" wrapText="1"/>
      <protection/>
    </xf>
    <xf numFmtId="3" fontId="14" fillId="0" borderId="7" xfId="20" applyNumberFormat="1" applyFont="1" applyBorder="1" applyAlignment="1">
      <alignment vertical="center" wrapText="1"/>
      <protection/>
    </xf>
    <xf numFmtId="0" fontId="14" fillId="0" borderId="30" xfId="20" applyFont="1" applyBorder="1" applyAlignment="1">
      <alignment horizontal="center" vertical="center"/>
      <protection/>
    </xf>
    <xf numFmtId="0" fontId="25" fillId="0" borderId="23" xfId="20" applyFont="1" applyBorder="1" applyAlignment="1">
      <alignment vertical="center" wrapText="1"/>
      <protection/>
    </xf>
    <xf numFmtId="3" fontId="14" fillId="0" borderId="33" xfId="20" applyNumberFormat="1" applyFont="1" applyBorder="1" applyAlignment="1">
      <alignment vertical="center" wrapText="1"/>
      <protection/>
    </xf>
    <xf numFmtId="0" fontId="25" fillId="0" borderId="23" xfId="20" applyFont="1" applyBorder="1" applyAlignment="1">
      <alignment horizontal="left" vertical="center" wrapText="1"/>
      <protection/>
    </xf>
    <xf numFmtId="0" fontId="6" fillId="0" borderId="30" xfId="20" applyFont="1" applyBorder="1" applyAlignment="1">
      <alignment horizontal="center" vertical="center"/>
      <protection/>
    </xf>
    <xf numFmtId="0" fontId="6" fillId="0" borderId="31" xfId="20" applyFont="1" applyBorder="1" applyAlignment="1">
      <alignment vertical="center" wrapText="1"/>
      <protection/>
    </xf>
    <xf numFmtId="3" fontId="6" fillId="0" borderId="66" xfId="20" applyNumberFormat="1" applyFont="1" applyBorder="1" applyAlignment="1">
      <alignment vertical="center" wrapText="1"/>
      <protection/>
    </xf>
    <xf numFmtId="0" fontId="6" fillId="0" borderId="36" xfId="20" applyFont="1" applyBorder="1" applyAlignment="1">
      <alignment horizontal="center" vertical="center"/>
      <protection/>
    </xf>
    <xf numFmtId="0" fontId="6" fillId="0" borderId="37" xfId="20" applyFont="1" applyBorder="1" applyAlignment="1">
      <alignment vertical="center" wrapText="1"/>
      <protection/>
    </xf>
    <xf numFmtId="3" fontId="6" fillId="0" borderId="45" xfId="20" applyNumberFormat="1" applyFont="1" applyBorder="1" applyAlignment="1">
      <alignment vertical="center" wrapText="1"/>
      <protection/>
    </xf>
    <xf numFmtId="0" fontId="24" fillId="2" borderId="24" xfId="20" applyFont="1" applyFill="1" applyBorder="1" applyAlignment="1">
      <alignment horizontal="left" vertical="center"/>
      <protection/>
    </xf>
    <xf numFmtId="3" fontId="12" fillId="2" borderId="29" xfId="20" applyNumberFormat="1" applyFont="1" applyFill="1" applyBorder="1" applyAlignment="1">
      <alignment vertical="center" wrapText="1"/>
      <protection/>
    </xf>
    <xf numFmtId="3" fontId="12" fillId="2" borderId="11" xfId="20" applyNumberFormat="1" applyFont="1" applyFill="1" applyBorder="1" applyAlignment="1">
      <alignment vertical="center" wrapText="1"/>
      <protection/>
    </xf>
    <xf numFmtId="3" fontId="6" fillId="0" borderId="0" xfId="20" applyNumberFormat="1" applyFont="1">
      <alignment/>
      <protection/>
    </xf>
    <xf numFmtId="3" fontId="12" fillId="2" borderId="14" xfId="20" applyNumberFormat="1" applyFont="1" applyFill="1" applyBorder="1" applyAlignment="1">
      <alignment vertical="center" wrapText="1"/>
      <protection/>
    </xf>
    <xf numFmtId="0" fontId="12" fillId="0" borderId="5" xfId="20" applyFont="1" applyBorder="1" applyAlignment="1">
      <alignment vertical="center"/>
      <protection/>
    </xf>
    <xf numFmtId="3" fontId="12" fillId="0" borderId="7" xfId="20" applyNumberFormat="1" applyFont="1" applyBorder="1" applyAlignment="1">
      <alignment vertical="center"/>
      <protection/>
    </xf>
    <xf numFmtId="0" fontId="14" fillId="0" borderId="36" xfId="20" applyFont="1" applyBorder="1" applyAlignment="1">
      <alignment horizontal="center" vertical="center"/>
      <protection/>
    </xf>
    <xf numFmtId="0" fontId="12" fillId="0" borderId="5" xfId="20" applyFont="1" applyBorder="1" applyAlignment="1">
      <alignment vertical="center" wrapText="1"/>
      <protection/>
    </xf>
    <xf numFmtId="3" fontId="12" fillId="0" borderId="33" xfId="20" applyNumberFormat="1" applyFont="1" applyBorder="1" applyAlignment="1">
      <alignment vertical="center" wrapText="1"/>
      <protection/>
    </xf>
    <xf numFmtId="3" fontId="14" fillId="0" borderId="33" xfId="20" applyNumberFormat="1" applyFont="1" applyBorder="1" applyAlignment="1">
      <alignment vertical="center" wrapText="1"/>
      <protection/>
    </xf>
    <xf numFmtId="0" fontId="12" fillId="0" borderId="38" xfId="20" applyFont="1" applyBorder="1" applyAlignment="1">
      <alignment vertical="center" wrapText="1"/>
      <protection/>
    </xf>
    <xf numFmtId="0" fontId="14" fillId="0" borderId="36" xfId="20" applyFont="1" applyBorder="1" applyAlignment="1">
      <alignment horizontal="center" vertical="center"/>
      <protection/>
    </xf>
    <xf numFmtId="0" fontId="14" fillId="0" borderId="8" xfId="20" applyFont="1" applyBorder="1" applyAlignment="1">
      <alignment horizontal="center" vertical="center"/>
      <protection/>
    </xf>
    <xf numFmtId="0" fontId="12" fillId="0" borderId="43" xfId="20" applyFont="1" applyBorder="1" applyAlignment="1">
      <alignment vertical="center" wrapText="1"/>
      <protection/>
    </xf>
    <xf numFmtId="0" fontId="24" fillId="0" borderId="43" xfId="20" applyFont="1" applyBorder="1" applyAlignment="1">
      <alignment vertical="center" wrapText="1"/>
      <protection/>
    </xf>
    <xf numFmtId="3" fontId="14" fillId="0" borderId="33" xfId="20" applyNumberFormat="1" applyFont="1" applyFill="1" applyBorder="1" applyAlignment="1">
      <alignment vertical="center" wrapText="1"/>
      <protection/>
    </xf>
    <xf numFmtId="0" fontId="14" fillId="0" borderId="12" xfId="20" applyFont="1" applyBorder="1" applyAlignment="1">
      <alignment horizontal="center" vertical="center"/>
      <protection/>
    </xf>
    <xf numFmtId="3" fontId="14" fillId="0" borderId="20" xfId="20" applyNumberFormat="1" applyFont="1" applyFill="1" applyBorder="1" applyAlignment="1">
      <alignment vertical="center" wrapText="1"/>
      <protection/>
    </xf>
    <xf numFmtId="0" fontId="26" fillId="2" borderId="48" xfId="20" applyFont="1" applyFill="1" applyBorder="1" applyAlignment="1">
      <alignment horizontal="center" vertical="center"/>
      <protection/>
    </xf>
    <xf numFmtId="0" fontId="26" fillId="2" borderId="49" xfId="20" applyFont="1" applyFill="1" applyBorder="1" applyAlignment="1">
      <alignment horizontal="center" vertical="center"/>
      <protection/>
    </xf>
    <xf numFmtId="0" fontId="26" fillId="2" borderId="52" xfId="20" applyFont="1" applyFill="1" applyBorder="1" applyAlignment="1">
      <alignment horizontal="center" vertical="center"/>
      <protection/>
    </xf>
    <xf numFmtId="0" fontId="24" fillId="0" borderId="38" xfId="20" applyFont="1" applyBorder="1" applyAlignment="1">
      <alignment vertical="center" wrapText="1"/>
      <protection/>
    </xf>
    <xf numFmtId="0" fontId="24" fillId="0" borderId="5" xfId="20" applyFont="1" applyBorder="1" applyAlignment="1">
      <alignment vertical="center" wrapText="1"/>
      <protection/>
    </xf>
    <xf numFmtId="3" fontId="12" fillId="0" borderId="7" xfId="20" applyNumberFormat="1" applyFont="1" applyBorder="1" applyAlignment="1">
      <alignment vertical="center" wrapText="1"/>
      <protection/>
    </xf>
    <xf numFmtId="0" fontId="6" fillId="0" borderId="8" xfId="20" applyFont="1" applyBorder="1" applyAlignment="1">
      <alignment horizontal="center" vertical="center"/>
      <protection/>
    </xf>
    <xf numFmtId="0" fontId="24" fillId="0" borderId="0" xfId="20" applyFont="1" applyFill="1" applyBorder="1" applyAlignment="1">
      <alignment vertical="center" wrapText="1"/>
      <protection/>
    </xf>
    <xf numFmtId="3" fontId="12" fillId="0" borderId="33" xfId="20" applyNumberFormat="1" applyFont="1" applyBorder="1" applyAlignment="1">
      <alignment vertical="center" wrapText="1"/>
      <protection/>
    </xf>
    <xf numFmtId="0" fontId="25" fillId="0" borderId="30" xfId="20" applyFont="1" applyBorder="1" applyAlignment="1">
      <alignment vertical="center" wrapText="1"/>
      <protection/>
    </xf>
    <xf numFmtId="0" fontId="24" fillId="2" borderId="67" xfId="20" applyFont="1" applyFill="1" applyBorder="1" applyAlignment="1">
      <alignment horizontal="left" vertical="center" wrapText="1"/>
      <protection/>
    </xf>
    <xf numFmtId="3" fontId="12" fillId="2" borderId="29" xfId="20" applyNumberFormat="1" applyFont="1" applyFill="1" applyBorder="1" applyAlignment="1">
      <alignment vertical="center" wrapText="1"/>
      <protection/>
    </xf>
    <xf numFmtId="0" fontId="14" fillId="0" borderId="65" xfId="20" applyFont="1" applyBorder="1" applyAlignment="1">
      <alignment horizontal="center" vertical="center"/>
      <protection/>
    </xf>
    <xf numFmtId="49" fontId="25" fillId="0" borderId="24" xfId="20" applyNumberFormat="1" applyFont="1" applyBorder="1" applyAlignment="1">
      <alignment vertical="center" wrapText="1"/>
      <protection/>
    </xf>
    <xf numFmtId="3" fontId="12" fillId="0" borderId="29" xfId="20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46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3" fontId="4" fillId="0" borderId="47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/>
    </xf>
    <xf numFmtId="0" fontId="4" fillId="0" borderId="47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46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50" xfId="0" applyFont="1" applyBorder="1" applyAlignment="1">
      <alignment/>
    </xf>
    <xf numFmtId="3" fontId="4" fillId="0" borderId="5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 vertical="center"/>
    </xf>
    <xf numFmtId="0" fontId="1" fillId="2" borderId="69" xfId="0" applyFont="1" applyFill="1" applyBorder="1" applyAlignment="1">
      <alignment horizontal="center"/>
    </xf>
    <xf numFmtId="0" fontId="4" fillId="0" borderId="46" xfId="0" applyFont="1" applyBorder="1" applyAlignment="1">
      <alignment horizontal="right"/>
    </xf>
    <xf numFmtId="0" fontId="4" fillId="0" borderId="70" xfId="0" applyFont="1" applyBorder="1" applyAlignment="1">
      <alignment horizontal="right"/>
    </xf>
    <xf numFmtId="0" fontId="1" fillId="2" borderId="13" xfId="0" applyFont="1" applyFill="1" applyBorder="1" applyAlignment="1">
      <alignment horizontal="center"/>
    </xf>
    <xf numFmtId="3" fontId="4" fillId="0" borderId="49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164" fontId="4" fillId="0" borderId="0" xfId="15" applyNumberFormat="1" applyFont="1" applyBorder="1" applyAlignment="1">
      <alignment horizontal="right" wrapText="1"/>
    </xf>
    <xf numFmtId="0" fontId="4" fillId="0" borderId="71" xfId="0" applyFont="1" applyBorder="1" applyAlignment="1">
      <alignment/>
    </xf>
    <xf numFmtId="164" fontId="4" fillId="0" borderId="72" xfId="15" applyNumberFormat="1" applyFont="1" applyBorder="1" applyAlignment="1">
      <alignment horizontal="right" wrapText="1"/>
    </xf>
    <xf numFmtId="164" fontId="4" fillId="0" borderId="44" xfId="15" applyNumberFormat="1" applyFont="1" applyBorder="1" applyAlignment="1">
      <alignment horizontal="right" wrapText="1"/>
    </xf>
    <xf numFmtId="3" fontId="19" fillId="0" borderId="17" xfId="21" applyNumberFormat="1" applyFont="1" applyBorder="1" applyAlignment="1">
      <alignment horizontal="right"/>
      <protection/>
    </xf>
    <xf numFmtId="164" fontId="6" fillId="0" borderId="32" xfId="15" applyNumberFormat="1" applyFont="1" applyFill="1" applyBorder="1" applyAlignment="1">
      <alignment horizontal="right" vertical="center" wrapText="1"/>
    </xf>
    <xf numFmtId="0" fontId="3" fillId="2" borderId="23" xfId="0" applyFont="1" applyFill="1" applyBorder="1" applyAlignment="1">
      <alignment horizontal="center"/>
    </xf>
    <xf numFmtId="3" fontId="19" fillId="0" borderId="3" xfId="21" applyNumberFormat="1" applyFont="1" applyBorder="1" applyAlignment="1">
      <alignment horizontal="right"/>
      <protection/>
    </xf>
    <xf numFmtId="164" fontId="6" fillId="0" borderId="23" xfId="15" applyNumberFormat="1" applyFont="1" applyFill="1" applyBorder="1" applyAlignment="1">
      <alignment horizontal="right" vertical="center" wrapText="1"/>
    </xf>
    <xf numFmtId="0" fontId="19" fillId="0" borderId="3" xfId="21" applyFont="1" applyBorder="1" applyAlignment="1">
      <alignment horizontal="left" vertical="center" wrapText="1"/>
      <protection/>
    </xf>
    <xf numFmtId="164" fontId="2" fillId="0" borderId="15" xfId="21" applyNumberFormat="1" applyFont="1" applyBorder="1" applyAlignment="1">
      <alignment horizontal="right" vertical="center" wrapText="1"/>
      <protection/>
    </xf>
    <xf numFmtId="164" fontId="2" fillId="0" borderId="19" xfId="21" applyNumberFormat="1" applyFont="1" applyBorder="1" applyAlignment="1">
      <alignment horizontal="right" vertical="center" wrapText="1"/>
      <protection/>
    </xf>
    <xf numFmtId="164" fontId="2" fillId="0" borderId="20" xfId="21" applyNumberFormat="1" applyFont="1" applyBorder="1" applyAlignment="1">
      <alignment horizontal="right" vertical="center" wrapText="1"/>
      <protection/>
    </xf>
    <xf numFmtId="164" fontId="4" fillId="0" borderId="38" xfId="15" applyNumberFormat="1" applyFont="1" applyBorder="1" applyAlignment="1">
      <alignment horizontal="right" wrapText="1"/>
    </xf>
    <xf numFmtId="164" fontId="2" fillId="0" borderId="6" xfId="15" applyNumberFormat="1" applyFont="1" applyBorder="1" applyAlignment="1">
      <alignment horizontal="right" wrapText="1"/>
    </xf>
    <xf numFmtId="164" fontId="4" fillId="0" borderId="5" xfId="15" applyNumberFormat="1" applyFont="1" applyBorder="1" applyAlignment="1">
      <alignment horizontal="right" wrapText="1"/>
    </xf>
    <xf numFmtId="41" fontId="2" fillId="0" borderId="0" xfId="15" applyNumberFormat="1" applyFont="1" applyBorder="1" applyAlignment="1">
      <alignment horizontal="right" wrapText="1"/>
    </xf>
    <xf numFmtId="41" fontId="2" fillId="0" borderId="5" xfId="15" applyNumberFormat="1" applyFont="1" applyBorder="1" applyAlignment="1">
      <alignment horizontal="right" wrapText="1"/>
    </xf>
    <xf numFmtId="41" fontId="4" fillId="0" borderId="5" xfId="15" applyNumberFormat="1" applyFont="1" applyBorder="1" applyAlignment="1">
      <alignment horizontal="right" wrapText="1"/>
    </xf>
    <xf numFmtId="164" fontId="4" fillId="0" borderId="68" xfId="15" applyNumberFormat="1" applyFont="1" applyBorder="1" applyAlignment="1">
      <alignment horizontal="right" wrapText="1"/>
    </xf>
    <xf numFmtId="164" fontId="4" fillId="0" borderId="49" xfId="15" applyNumberFormat="1" applyFont="1" applyBorder="1" applyAlignment="1">
      <alignment horizontal="right" wrapText="1"/>
    </xf>
    <xf numFmtId="164" fontId="4" fillId="0" borderId="70" xfId="15" applyNumberFormat="1" applyFont="1" applyBorder="1" applyAlignment="1">
      <alignment horizontal="right" wrapText="1"/>
    </xf>
    <xf numFmtId="164" fontId="4" fillId="0" borderId="12" xfId="15" applyNumberFormat="1" applyFont="1" applyBorder="1" applyAlignment="1">
      <alignment horizontal="right" wrapText="1"/>
    </xf>
    <xf numFmtId="164" fontId="4" fillId="0" borderId="13" xfId="15" applyNumberFormat="1" applyFont="1" applyBorder="1" applyAlignment="1">
      <alignment horizontal="right" wrapText="1"/>
    </xf>
    <xf numFmtId="164" fontId="4" fillId="0" borderId="14" xfId="15" applyNumberFormat="1" applyFont="1" applyBorder="1" applyAlignment="1">
      <alignment horizontal="right" wrapText="1"/>
    </xf>
    <xf numFmtId="3" fontId="9" fillId="4" borderId="49" xfId="0" applyNumberFormat="1" applyFont="1" applyFill="1" applyBorder="1" applyAlignment="1">
      <alignment horizontal="center" vertical="center" wrapText="1"/>
    </xf>
    <xf numFmtId="3" fontId="9" fillId="4" borderId="52" xfId="0" applyNumberFormat="1" applyFont="1" applyFill="1" applyBorder="1" applyAlignment="1">
      <alignment horizontal="center" vertical="center" wrapText="1"/>
    </xf>
    <xf numFmtId="0" fontId="6" fillId="5" borderId="65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3" fontId="4" fillId="5" borderId="24" xfId="0" applyNumberFormat="1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vertical="center" wrapText="1"/>
    </xf>
    <xf numFmtId="0" fontId="4" fillId="0" borderId="0" xfId="23" applyFont="1">
      <alignment/>
      <protection/>
    </xf>
    <xf numFmtId="0" fontId="0" fillId="0" borderId="0" xfId="0" applyFont="1" applyAlignment="1">
      <alignment/>
    </xf>
    <xf numFmtId="0" fontId="2" fillId="0" borderId="8" xfId="0" applyFont="1" applyBorder="1" applyAlignment="1">
      <alignment horizontal="center" vertical="center"/>
    </xf>
    <xf numFmtId="164" fontId="2" fillId="0" borderId="1" xfId="22" applyNumberFormat="1" applyFont="1" applyBorder="1" applyAlignment="1">
      <alignment horizontal="right" wrapText="1"/>
      <protection/>
    </xf>
    <xf numFmtId="164" fontId="2" fillId="0" borderId="3" xfId="22" applyNumberFormat="1" applyFont="1" applyBorder="1" applyAlignment="1">
      <alignment horizontal="right" wrapText="1"/>
      <protection/>
    </xf>
    <xf numFmtId="0" fontId="2" fillId="2" borderId="21" xfId="22" applyFont="1" applyFill="1" applyBorder="1" applyAlignment="1">
      <alignment horizontal="center" vertical="center"/>
      <protection/>
    </xf>
    <xf numFmtId="0" fontId="2" fillId="2" borderId="7" xfId="22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65" xfId="22" applyFont="1" applyBorder="1" applyAlignment="1">
      <alignment horizontal="center" vertical="center" wrapText="1"/>
      <protection/>
    </xf>
    <xf numFmtId="0" fontId="2" fillId="0" borderId="24" xfId="22" applyFont="1" applyBorder="1" applyAlignment="1">
      <alignment horizontal="center" vertical="center" wrapText="1"/>
      <protection/>
    </xf>
    <xf numFmtId="0" fontId="2" fillId="0" borderId="28" xfId="22" applyFont="1" applyBorder="1" applyAlignment="1">
      <alignment horizontal="center" vertical="center" wrapText="1"/>
      <protection/>
    </xf>
    <xf numFmtId="0" fontId="2" fillId="2" borderId="32" xfId="22" applyFont="1" applyFill="1" applyBorder="1" applyAlignment="1">
      <alignment horizontal="center" vertical="center" wrapText="1"/>
      <protection/>
    </xf>
    <xf numFmtId="0" fontId="2" fillId="2" borderId="43" xfId="22" applyFont="1" applyFill="1" applyBorder="1" applyAlignment="1">
      <alignment horizontal="center" vertical="center" wrapText="1"/>
      <protection/>
    </xf>
    <xf numFmtId="0" fontId="2" fillId="2" borderId="66" xfId="22" applyFont="1" applyFill="1" applyBorder="1" applyAlignment="1">
      <alignment horizontal="center" vertical="center" wrapText="1"/>
      <protection/>
    </xf>
    <xf numFmtId="0" fontId="2" fillId="2" borderId="48" xfId="22" applyFont="1" applyFill="1" applyBorder="1" applyAlignment="1">
      <alignment horizontal="center" vertical="center" wrapText="1"/>
      <protection/>
    </xf>
    <xf numFmtId="0" fontId="2" fillId="2" borderId="2" xfId="22" applyFont="1" applyFill="1" applyBorder="1" applyAlignment="1">
      <alignment horizontal="center" vertical="center" wrapText="1"/>
      <protection/>
    </xf>
    <xf numFmtId="0" fontId="2" fillId="2" borderId="8" xfId="22" applyFont="1" applyFill="1" applyBorder="1" applyAlignment="1">
      <alignment horizontal="center" vertical="center" wrapText="1"/>
      <protection/>
    </xf>
    <xf numFmtId="0" fontId="2" fillId="2" borderId="50" xfId="22" applyFont="1" applyFill="1" applyBorder="1" applyAlignment="1">
      <alignment horizontal="center" vertical="center" wrapText="1"/>
      <protection/>
    </xf>
    <xf numFmtId="0" fontId="2" fillId="2" borderId="47" xfId="22" applyFont="1" applyFill="1" applyBorder="1" applyAlignment="1">
      <alignment horizontal="center" vertical="center" wrapText="1"/>
      <protection/>
    </xf>
    <xf numFmtId="0" fontId="2" fillId="2" borderId="17" xfId="22" applyFont="1" applyFill="1" applyBorder="1" applyAlignment="1">
      <alignment horizontal="center" vertical="center" wrapText="1"/>
      <protection/>
    </xf>
    <xf numFmtId="0" fontId="2" fillId="2" borderId="73" xfId="22" applyFont="1" applyFill="1" applyBorder="1" applyAlignment="1">
      <alignment horizontal="center" vertical="center" wrapText="1"/>
      <protection/>
    </xf>
    <xf numFmtId="0" fontId="2" fillId="2" borderId="74" xfId="22" applyFont="1" applyFill="1" applyBorder="1" applyAlignment="1">
      <alignment horizontal="center"/>
      <protection/>
    </xf>
    <xf numFmtId="0" fontId="2" fillId="2" borderId="53" xfId="22" applyFont="1" applyFill="1" applyBorder="1" applyAlignment="1">
      <alignment horizontal="center"/>
      <protection/>
    </xf>
    <xf numFmtId="0" fontId="2" fillId="2" borderId="75" xfId="22" applyFont="1" applyFill="1" applyBorder="1" applyAlignment="1">
      <alignment horizontal="center"/>
      <protection/>
    </xf>
    <xf numFmtId="0" fontId="2" fillId="2" borderId="9" xfId="22" applyFont="1" applyFill="1" applyBorder="1" applyAlignment="1">
      <alignment horizontal="center"/>
      <protection/>
    </xf>
    <xf numFmtId="0" fontId="2" fillId="2" borderId="10" xfId="22" applyFont="1" applyFill="1" applyBorder="1" applyAlignment="1">
      <alignment horizontal="center"/>
      <protection/>
    </xf>
    <xf numFmtId="0" fontId="2" fillId="2" borderId="11" xfId="22" applyFont="1" applyFill="1" applyBorder="1" applyAlignment="1">
      <alignment horizontal="center"/>
      <protection/>
    </xf>
    <xf numFmtId="0" fontId="4" fillId="0" borderId="0" xfId="22" applyFont="1" applyBorder="1" applyAlignment="1">
      <alignment horizontal="left" wrapText="1"/>
      <protection/>
    </xf>
    <xf numFmtId="164" fontId="2" fillId="0" borderId="21" xfId="22" applyNumberFormat="1" applyFont="1" applyBorder="1" applyAlignment="1">
      <alignment horizontal="right" wrapText="1"/>
      <protection/>
    </xf>
    <xf numFmtId="164" fontId="2" fillId="0" borderId="7" xfId="22" applyNumberFormat="1" applyFont="1" applyBorder="1" applyAlignment="1">
      <alignment horizontal="right" wrapText="1"/>
      <protection/>
    </xf>
    <xf numFmtId="0" fontId="2" fillId="2" borderId="49" xfId="22" applyFont="1" applyFill="1" applyBorder="1" applyAlignment="1">
      <alignment horizontal="center" vertical="center"/>
      <protection/>
    </xf>
    <xf numFmtId="0" fontId="2" fillId="2" borderId="1" xfId="22" applyFont="1" applyFill="1" applyBorder="1" applyAlignment="1">
      <alignment horizontal="center" vertical="center"/>
      <protection/>
    </xf>
    <xf numFmtId="0" fontId="2" fillId="2" borderId="3" xfId="22" applyFont="1" applyFill="1" applyBorder="1" applyAlignment="1">
      <alignment horizontal="center" vertical="center"/>
      <protection/>
    </xf>
    <xf numFmtId="0" fontId="2" fillId="2" borderId="52" xfId="22" applyFont="1" applyFill="1" applyBorder="1" applyAlignment="1">
      <alignment horizontal="center" vertical="center"/>
      <protection/>
    </xf>
    <xf numFmtId="0" fontId="2" fillId="0" borderId="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15" xfId="21" applyFont="1" applyBorder="1" applyAlignment="1">
      <alignment horizontal="center" vertical="center"/>
      <protection/>
    </xf>
    <xf numFmtId="0" fontId="2" fillId="0" borderId="54" xfId="21" applyFont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top" wrapText="1"/>
      <protection/>
    </xf>
    <xf numFmtId="0" fontId="6" fillId="0" borderId="30" xfId="21" applyFont="1" applyBorder="1" applyAlignment="1">
      <alignment horizontal="center" vertical="top" wrapText="1"/>
      <protection/>
    </xf>
    <xf numFmtId="0" fontId="19" fillId="0" borderId="3" xfId="21" applyFont="1" applyBorder="1" applyAlignment="1">
      <alignment horizontal="center"/>
      <protection/>
    </xf>
    <xf numFmtId="0" fontId="19" fillId="0" borderId="17" xfId="21" applyFont="1" applyBorder="1" applyAlignment="1">
      <alignment horizontal="center"/>
      <protection/>
    </xf>
    <xf numFmtId="0" fontId="19" fillId="2" borderId="10" xfId="21" applyFont="1" applyFill="1" applyBorder="1" applyAlignment="1">
      <alignment horizontal="center" vertical="center" wrapText="1"/>
      <protection/>
    </xf>
    <xf numFmtId="0" fontId="19" fillId="2" borderId="11" xfId="21" applyFont="1" applyFill="1" applyBorder="1" applyAlignment="1">
      <alignment horizontal="center" vertical="center" wrapText="1"/>
      <protection/>
    </xf>
    <xf numFmtId="0" fontId="12" fillId="0" borderId="0" xfId="21" applyFont="1" applyAlignment="1">
      <alignment horizontal="center" vertical="center" wrapText="1"/>
      <protection/>
    </xf>
    <xf numFmtId="0" fontId="19" fillId="2" borderId="9" xfId="21" applyFont="1" applyFill="1" applyBorder="1" applyAlignment="1">
      <alignment horizontal="center" vertical="center" wrapText="1"/>
      <protection/>
    </xf>
    <xf numFmtId="0" fontId="19" fillId="2" borderId="30" xfId="21" applyFont="1" applyFill="1" applyBorder="1" applyAlignment="1">
      <alignment horizontal="center" vertical="center" wrapText="1"/>
      <protection/>
    </xf>
    <xf numFmtId="0" fontId="19" fillId="2" borderId="23" xfId="21" applyFont="1" applyFill="1" applyBorder="1" applyAlignment="1">
      <alignment horizontal="center" vertical="center" wrapText="1"/>
      <protection/>
    </xf>
    <xf numFmtId="0" fontId="19" fillId="2" borderId="76" xfId="21" applyFont="1" applyFill="1" applyBorder="1" applyAlignment="1">
      <alignment horizontal="center" vertical="center" wrapText="1"/>
      <protection/>
    </xf>
    <xf numFmtId="0" fontId="19" fillId="2" borderId="32" xfId="2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8" fillId="2" borderId="76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75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66" xfId="0" applyFont="1" applyFill="1" applyBorder="1" applyAlignment="1">
      <alignment horizontal="center" vertical="center"/>
    </xf>
    <xf numFmtId="0" fontId="12" fillId="2" borderId="48" xfId="20" applyFont="1" applyFill="1" applyBorder="1" applyAlignment="1">
      <alignment horizontal="center" vertical="center"/>
      <protection/>
    </xf>
    <xf numFmtId="0" fontId="12" fillId="2" borderId="12" xfId="20" applyFont="1" applyFill="1" applyBorder="1" applyAlignment="1">
      <alignment horizontal="center" vertical="center"/>
      <protection/>
    </xf>
    <xf numFmtId="0" fontId="9" fillId="3" borderId="0" xfId="19" applyFont="1" applyFill="1" applyAlignment="1">
      <alignment horizontal="left" vertical="top" wrapText="1"/>
      <protection/>
    </xf>
    <xf numFmtId="0" fontId="12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12" fillId="0" borderId="25" xfId="20" applyFont="1" applyBorder="1" applyAlignment="1">
      <alignment horizontal="center" vertical="center"/>
      <protection/>
    </xf>
    <xf numFmtId="0" fontId="12" fillId="0" borderId="42" xfId="20" applyFont="1" applyBorder="1" applyAlignment="1">
      <alignment horizontal="center" vertical="center"/>
      <protection/>
    </xf>
    <xf numFmtId="0" fontId="12" fillId="0" borderId="78" xfId="20" applyFont="1" applyBorder="1" applyAlignment="1">
      <alignment horizontal="center" vertical="center"/>
      <protection/>
    </xf>
    <xf numFmtId="0" fontId="8" fillId="3" borderId="74" xfId="0" applyFont="1" applyFill="1" applyBorder="1" applyAlignment="1">
      <alignment horizontal="left" vertical="center" wrapText="1"/>
    </xf>
    <xf numFmtId="0" fontId="6" fillId="3" borderId="53" xfId="0" applyFont="1" applyFill="1" applyBorder="1" applyAlignment="1">
      <alignment horizontal="left" vertical="center" wrapText="1"/>
    </xf>
    <xf numFmtId="0" fontId="6" fillId="3" borderId="79" xfId="0" applyFont="1" applyFill="1" applyBorder="1" applyAlignment="1">
      <alignment horizontal="left" vertical="center" wrapText="1"/>
    </xf>
    <xf numFmtId="0" fontId="16" fillId="3" borderId="0" xfId="23" applyFont="1" applyFill="1" applyBorder="1" applyAlignment="1">
      <alignment vertical="top" wrapText="1"/>
      <protection/>
    </xf>
    <xf numFmtId="0" fontId="16" fillId="3" borderId="0" xfId="19" applyFont="1" applyFill="1" applyAlignment="1">
      <alignment vertical="top" wrapText="1"/>
      <protection/>
    </xf>
    <xf numFmtId="0" fontId="12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76" xfId="0" applyFont="1" applyFill="1" applyBorder="1" applyAlignment="1">
      <alignment horizontal="center" vertical="center" wrapText="1"/>
    </xf>
    <xf numFmtId="0" fontId="6" fillId="3" borderId="7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wrapText="1"/>
    </xf>
  </cellXfs>
  <cellStyles count="14">
    <cellStyle name="Normal" xfId="0"/>
    <cellStyle name="Comma" xfId="15"/>
    <cellStyle name="Comma [0]" xfId="16"/>
    <cellStyle name="Hyperlink" xfId="17"/>
    <cellStyle name="Normalny_05.11.08(plan-2006)" xfId="18"/>
    <cellStyle name="Normalny_07 06 00(wykaz 2007-11)" xfId="19"/>
    <cellStyle name="Normalny_76_1(1)" xfId="20"/>
    <cellStyle name="Normalny_Małgosia - Projekt budżetu na 2005 r. - TABELE" xfId="21"/>
    <cellStyle name="Normalny_Sprawozdanie I półrocze 2004" xfId="22"/>
    <cellStyle name="Normalny_Wieloletni 19-12-01 (1)" xfId="23"/>
    <cellStyle name="Followed Hyperlink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17"/>
  <sheetViews>
    <sheetView showGridLines="0" tabSelected="1" view="pageBreakPreview" zoomScaleSheetLayoutView="100" workbookViewId="0" topLeftCell="A1">
      <selection activeCell="D1" sqref="D1"/>
    </sheetView>
  </sheetViews>
  <sheetFormatPr defaultColWidth="9.140625" defaultRowHeight="12.75"/>
  <cols>
    <col min="1" max="1" width="7.57421875" style="33" customWidth="1"/>
    <col min="2" max="3" width="8.8515625" style="33" customWidth="1"/>
    <col min="4" max="4" width="50.00390625" style="33" customWidth="1"/>
    <col min="5" max="5" width="13.140625" style="35" bestFit="1" customWidth="1"/>
    <col min="6" max="6" width="12.28125" style="33" bestFit="1" customWidth="1"/>
    <col min="7" max="16384" width="9.140625" style="33" customWidth="1"/>
  </cols>
  <sheetData>
    <row r="1" spans="1:6" s="1" customFormat="1" ht="52.5" customHeight="1">
      <c r="A1" s="4"/>
      <c r="B1" s="4"/>
      <c r="C1" s="4"/>
      <c r="D1" s="4" t="s">
        <v>8</v>
      </c>
      <c r="E1" s="425" t="s">
        <v>162</v>
      </c>
      <c r="F1" s="425"/>
    </row>
    <row r="2" spans="1:6" s="1" customFormat="1" ht="12" customHeight="1">
      <c r="A2" s="11"/>
      <c r="B2" s="11"/>
      <c r="C2" s="11"/>
      <c r="D2" s="11"/>
      <c r="E2" s="12"/>
      <c r="F2" s="11"/>
    </row>
    <row r="3" spans="1:6" s="1" customFormat="1" ht="12" customHeight="1">
      <c r="A3" s="11"/>
      <c r="B3" s="11"/>
      <c r="C3" s="11"/>
      <c r="D3" s="11"/>
      <c r="E3" s="12"/>
      <c r="F3" s="11"/>
    </row>
    <row r="4" spans="1:6" s="5" customFormat="1" ht="31.5" customHeight="1">
      <c r="A4" s="421" t="s">
        <v>0</v>
      </c>
      <c r="B4" s="421"/>
      <c r="C4" s="421"/>
      <c r="D4" s="421"/>
      <c r="E4" s="421"/>
      <c r="F4" s="421"/>
    </row>
    <row r="5" spans="1:6" s="5" customFormat="1" ht="15.75" thickBot="1">
      <c r="A5" s="13"/>
      <c r="B5" s="13"/>
      <c r="C5" s="13"/>
      <c r="D5" s="13"/>
      <c r="E5" s="13"/>
      <c r="F5" s="14" t="s">
        <v>17</v>
      </c>
    </row>
    <row r="6" spans="1:6" s="1" customFormat="1" ht="33.75" customHeight="1">
      <c r="A6" s="38" t="s">
        <v>1</v>
      </c>
      <c r="B6" s="39" t="s">
        <v>2</v>
      </c>
      <c r="C6" s="39" t="s">
        <v>3</v>
      </c>
      <c r="D6" s="39" t="s">
        <v>4</v>
      </c>
      <c r="E6" s="40" t="s">
        <v>5</v>
      </c>
      <c r="F6" s="41" t="s">
        <v>6</v>
      </c>
    </row>
    <row r="7" spans="1:6" s="6" customFormat="1" ht="12" thickBot="1">
      <c r="A7" s="42">
        <v>1</v>
      </c>
      <c r="B7" s="43">
        <v>2</v>
      </c>
      <c r="C7" s="43">
        <v>3</v>
      </c>
      <c r="D7" s="43">
        <v>4</v>
      </c>
      <c r="E7" s="44">
        <v>5</v>
      </c>
      <c r="F7" s="45">
        <v>6</v>
      </c>
    </row>
    <row r="8" spans="1:6" s="17" customFormat="1" ht="30" customHeight="1">
      <c r="A8" s="19">
        <v>801</v>
      </c>
      <c r="B8" s="55"/>
      <c r="C8" s="28"/>
      <c r="D8" s="29" t="s">
        <v>66</v>
      </c>
      <c r="E8" s="30">
        <f>SUM(E9)</f>
        <v>8100</v>
      </c>
      <c r="F8" s="34">
        <f>SUM(F9)</f>
        <v>1412</v>
      </c>
    </row>
    <row r="9" spans="1:6" s="17" customFormat="1" ht="30" customHeight="1">
      <c r="A9" s="18"/>
      <c r="B9" s="212">
        <v>80110</v>
      </c>
      <c r="C9" s="32"/>
      <c r="D9" s="169" t="s">
        <v>76</v>
      </c>
      <c r="E9" s="170">
        <f>SUM(E10)</f>
        <v>8100</v>
      </c>
      <c r="F9" s="171">
        <f>SUM(F10)</f>
        <v>1412</v>
      </c>
    </row>
    <row r="10" spans="1:6" s="17" customFormat="1" ht="42.75" customHeight="1" thickBot="1">
      <c r="A10" s="168"/>
      <c r="B10" s="55"/>
      <c r="C10" s="32" t="s">
        <v>77</v>
      </c>
      <c r="D10" s="169" t="s">
        <v>78</v>
      </c>
      <c r="E10" s="170">
        <v>8100</v>
      </c>
      <c r="F10" s="171">
        <v>1412</v>
      </c>
    </row>
    <row r="11" spans="1:6" s="2" customFormat="1" ht="31.5" customHeight="1" thickBot="1">
      <c r="A11" s="422" t="s">
        <v>15</v>
      </c>
      <c r="B11" s="423"/>
      <c r="C11" s="423"/>
      <c r="D11" s="424"/>
      <c r="E11" s="188">
        <f>SUM(E8)</f>
        <v>8100</v>
      </c>
      <c r="F11" s="189">
        <f>SUM(F8)</f>
        <v>1412</v>
      </c>
    </row>
    <row r="12" spans="1:6" ht="12.75">
      <c r="A12" s="17"/>
      <c r="B12" s="17"/>
      <c r="C12" s="17"/>
      <c r="D12" s="17"/>
      <c r="E12" s="20"/>
      <c r="F12" s="17"/>
    </row>
    <row r="15" ht="12.75">
      <c r="F15" s="36"/>
    </row>
    <row r="17" ht="12.75">
      <c r="F17" s="36"/>
    </row>
  </sheetData>
  <mergeCells count="3">
    <mergeCell ref="A4:F4"/>
    <mergeCell ref="A11:D11"/>
    <mergeCell ref="E1:F1"/>
  </mergeCells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scale="91" r:id="rId1"/>
  <rowBreaks count="1" manualBreakCount="1">
    <brk id="1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M36"/>
  <sheetViews>
    <sheetView showGridLines="0" view="pageBreakPreview" zoomScaleSheetLayoutView="100" workbookViewId="0" topLeftCell="E1">
      <selection activeCell="N3" sqref="N3"/>
    </sheetView>
  </sheetViews>
  <sheetFormatPr defaultColWidth="9.140625" defaultRowHeight="12.75"/>
  <cols>
    <col min="1" max="2" width="9.28125" style="58" bestFit="1" customWidth="1"/>
    <col min="3" max="3" width="49.57421875" style="58" bestFit="1" customWidth="1"/>
    <col min="4" max="4" width="12.28125" style="58" bestFit="1" customWidth="1"/>
    <col min="5" max="5" width="10.7109375" style="58" bestFit="1" customWidth="1"/>
    <col min="6" max="6" width="16.7109375" style="58" bestFit="1" customWidth="1"/>
    <col min="7" max="7" width="11.421875" style="58" customWidth="1"/>
    <col min="8" max="8" width="13.00390625" style="58" customWidth="1"/>
    <col min="9" max="9" width="11.57421875" style="58" bestFit="1" customWidth="1"/>
    <col min="10" max="10" width="11.57421875" style="59" bestFit="1" customWidth="1"/>
    <col min="11" max="11" width="17.140625" style="58" customWidth="1"/>
    <col min="12" max="12" width="11.00390625" style="58" bestFit="1" customWidth="1"/>
    <col min="13" max="13" width="15.140625" style="58" customWidth="1"/>
    <col min="14" max="16384" width="9.140625" style="58" customWidth="1"/>
  </cols>
  <sheetData>
    <row r="1" spans="1:13" s="7" customFormat="1" ht="60" customHeight="1">
      <c r="A1" s="8"/>
      <c r="B1" s="8"/>
      <c r="C1" s="8"/>
      <c r="D1" s="8"/>
      <c r="E1" s="8"/>
      <c r="F1" s="8"/>
      <c r="G1" s="8"/>
      <c r="H1" s="8"/>
      <c r="I1" s="8"/>
      <c r="J1" s="8"/>
      <c r="K1" s="9"/>
      <c r="L1" s="445" t="s">
        <v>161</v>
      </c>
      <c r="M1" s="445"/>
    </row>
    <row r="2" spans="1:13" s="7" customFormat="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7" customFormat="1" ht="32.25" customHeight="1">
      <c r="A3" s="421" t="s">
        <v>9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</row>
    <row r="4" spans="1:13" s="7" customFormat="1" ht="15.7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 t="s">
        <v>17</v>
      </c>
    </row>
    <row r="5" spans="1:13" s="7" customFormat="1" ht="12.75">
      <c r="A5" s="432" t="s">
        <v>1</v>
      </c>
      <c r="B5" s="435" t="s">
        <v>2</v>
      </c>
      <c r="C5" s="435" t="s">
        <v>4</v>
      </c>
      <c r="D5" s="442" t="s">
        <v>5</v>
      </c>
      <c r="E5" s="443"/>
      <c r="F5" s="443"/>
      <c r="G5" s="443"/>
      <c r="H5" s="444"/>
      <c r="I5" s="439" t="s">
        <v>6</v>
      </c>
      <c r="J5" s="440"/>
      <c r="K5" s="440"/>
      <c r="L5" s="440"/>
      <c r="M5" s="441"/>
    </row>
    <row r="6" spans="1:13" s="7" customFormat="1" ht="12.75">
      <c r="A6" s="433"/>
      <c r="B6" s="436"/>
      <c r="C6" s="436"/>
      <c r="D6" s="438" t="s">
        <v>10</v>
      </c>
      <c r="E6" s="429" t="s">
        <v>11</v>
      </c>
      <c r="F6" s="430"/>
      <c r="G6" s="430"/>
      <c r="H6" s="431"/>
      <c r="I6" s="438" t="s">
        <v>10</v>
      </c>
      <c r="J6" s="429" t="s">
        <v>11</v>
      </c>
      <c r="K6" s="430"/>
      <c r="L6" s="430"/>
      <c r="M6" s="431"/>
    </row>
    <row r="7" spans="1:13" s="7" customFormat="1" ht="59.25" customHeight="1">
      <c r="A7" s="434"/>
      <c r="B7" s="437"/>
      <c r="C7" s="437"/>
      <c r="D7" s="438"/>
      <c r="E7" s="82" t="s">
        <v>12</v>
      </c>
      <c r="F7" s="82" t="s">
        <v>13</v>
      </c>
      <c r="G7" s="82" t="s">
        <v>14</v>
      </c>
      <c r="H7" s="223" t="s">
        <v>16</v>
      </c>
      <c r="I7" s="438"/>
      <c r="J7" s="56" t="s">
        <v>12</v>
      </c>
      <c r="K7" s="56" t="s">
        <v>13</v>
      </c>
      <c r="L7" s="56" t="s">
        <v>14</v>
      </c>
      <c r="M7" s="63" t="s">
        <v>16</v>
      </c>
    </row>
    <row r="8" spans="1:13" s="10" customFormat="1" ht="12" thickBot="1">
      <c r="A8" s="46">
        <v>1</v>
      </c>
      <c r="B8" s="49">
        <v>2</v>
      </c>
      <c r="C8" s="57">
        <v>3</v>
      </c>
      <c r="D8" s="48">
        <v>4</v>
      </c>
      <c r="E8" s="47">
        <v>5</v>
      </c>
      <c r="F8" s="47">
        <v>6</v>
      </c>
      <c r="G8" s="47">
        <v>7</v>
      </c>
      <c r="H8" s="64">
        <v>8</v>
      </c>
      <c r="I8" s="48">
        <v>9</v>
      </c>
      <c r="J8" s="47">
        <v>10</v>
      </c>
      <c r="K8" s="47">
        <v>11</v>
      </c>
      <c r="L8" s="47">
        <v>12</v>
      </c>
      <c r="M8" s="64">
        <v>13</v>
      </c>
    </row>
    <row r="9" spans="1:13" s="7" customFormat="1" ht="12.75">
      <c r="A9" s="173"/>
      <c r="B9" s="174"/>
      <c r="C9" s="177"/>
      <c r="D9" s="398"/>
      <c r="E9" s="399"/>
      <c r="F9" s="399"/>
      <c r="G9" s="399"/>
      <c r="H9" s="400"/>
      <c r="I9" s="392"/>
      <c r="J9" s="178"/>
      <c r="K9" s="178"/>
      <c r="L9" s="178"/>
      <c r="M9" s="179"/>
    </row>
    <row r="10" spans="1:13" s="31" customFormat="1" ht="12.75">
      <c r="A10" s="176" t="s">
        <v>64</v>
      </c>
      <c r="B10" s="180"/>
      <c r="C10" s="27" t="s">
        <v>60</v>
      </c>
      <c r="D10" s="86">
        <f>SUM(D12:D14)</f>
        <v>0</v>
      </c>
      <c r="E10" s="87">
        <f aca="true" t="shared" si="0" ref="E10:M10">SUM(E12:E14)</f>
        <v>0</v>
      </c>
      <c r="F10" s="87">
        <f t="shared" si="0"/>
        <v>0</v>
      </c>
      <c r="G10" s="87">
        <f t="shared" si="0"/>
        <v>0</v>
      </c>
      <c r="H10" s="88">
        <f t="shared" si="0"/>
        <v>0</v>
      </c>
      <c r="I10" s="393">
        <f t="shared" si="0"/>
        <v>215000</v>
      </c>
      <c r="J10" s="87">
        <f t="shared" si="0"/>
        <v>75000</v>
      </c>
      <c r="K10" s="87">
        <f t="shared" si="0"/>
        <v>0</v>
      </c>
      <c r="L10" s="87">
        <f t="shared" si="0"/>
        <v>0</v>
      </c>
      <c r="M10" s="88">
        <f t="shared" si="0"/>
        <v>0</v>
      </c>
    </row>
    <row r="11" spans="1:13" s="7" customFormat="1" ht="12.75">
      <c r="A11" s="173"/>
      <c r="B11" s="181"/>
      <c r="C11" s="3"/>
      <c r="D11" s="172"/>
      <c r="E11" s="90"/>
      <c r="F11" s="90"/>
      <c r="G11" s="90"/>
      <c r="H11" s="182"/>
      <c r="I11" s="379"/>
      <c r="J11" s="90"/>
      <c r="K11" s="90"/>
      <c r="L11" s="90"/>
      <c r="M11" s="182"/>
    </row>
    <row r="12" spans="1:13" s="7" customFormat="1" ht="12.75">
      <c r="A12" s="173"/>
      <c r="B12" s="175" t="s">
        <v>146</v>
      </c>
      <c r="C12" s="24" t="s">
        <v>147</v>
      </c>
      <c r="D12" s="381">
        <v>0</v>
      </c>
      <c r="E12" s="93">
        <v>0</v>
      </c>
      <c r="F12" s="93">
        <v>0</v>
      </c>
      <c r="G12" s="93">
        <v>0</v>
      </c>
      <c r="H12" s="382">
        <v>0</v>
      </c>
      <c r="I12" s="394">
        <v>75000</v>
      </c>
      <c r="J12" s="93">
        <v>75000</v>
      </c>
      <c r="K12" s="93">
        <v>0</v>
      </c>
      <c r="L12" s="93">
        <v>0</v>
      </c>
      <c r="M12" s="382">
        <v>0</v>
      </c>
    </row>
    <row r="13" spans="1:13" s="7" customFormat="1" ht="12.75">
      <c r="A13" s="173"/>
      <c r="B13" s="181"/>
      <c r="C13" s="3"/>
      <c r="D13" s="172"/>
      <c r="E13" s="90"/>
      <c r="F13" s="90"/>
      <c r="G13" s="90"/>
      <c r="H13" s="182"/>
      <c r="I13" s="379"/>
      <c r="J13" s="90"/>
      <c r="K13" s="90"/>
      <c r="L13" s="90"/>
      <c r="M13" s="182"/>
    </row>
    <row r="14" spans="1:13" s="7" customFormat="1" ht="12.75">
      <c r="A14" s="183"/>
      <c r="B14" s="175" t="s">
        <v>65</v>
      </c>
      <c r="C14" s="24" t="s">
        <v>63</v>
      </c>
      <c r="D14" s="381">
        <v>0</v>
      </c>
      <c r="E14" s="93">
        <v>0</v>
      </c>
      <c r="F14" s="93">
        <v>0</v>
      </c>
      <c r="G14" s="93">
        <v>0</v>
      </c>
      <c r="H14" s="382">
        <v>0</v>
      </c>
      <c r="I14" s="394">
        <v>140000</v>
      </c>
      <c r="J14" s="93">
        <v>0</v>
      </c>
      <c r="K14" s="93">
        <v>0</v>
      </c>
      <c r="L14" s="93">
        <v>0</v>
      </c>
      <c r="M14" s="382">
        <v>0</v>
      </c>
    </row>
    <row r="15" spans="1:13" s="7" customFormat="1" ht="12.75">
      <c r="A15" s="22"/>
      <c r="B15" s="23"/>
      <c r="C15" s="3"/>
      <c r="D15" s="89"/>
      <c r="E15" s="90"/>
      <c r="F15" s="90"/>
      <c r="G15" s="90"/>
      <c r="H15" s="91"/>
      <c r="I15" s="395"/>
      <c r="J15" s="16"/>
      <c r="K15" s="16"/>
      <c r="L15" s="16"/>
      <c r="M15" s="65"/>
    </row>
    <row r="16" spans="1:13" s="31" customFormat="1" ht="12.75">
      <c r="A16" s="26">
        <v>801</v>
      </c>
      <c r="B16" s="21"/>
      <c r="C16" s="104" t="s">
        <v>66</v>
      </c>
      <c r="D16" s="86">
        <f aca="true" t="shared" si="1" ref="D16:I16">SUM(D18)</f>
        <v>8100</v>
      </c>
      <c r="E16" s="87">
        <f t="shared" si="1"/>
        <v>8100</v>
      </c>
      <c r="F16" s="87">
        <f t="shared" si="1"/>
        <v>0</v>
      </c>
      <c r="G16" s="87">
        <f t="shared" si="1"/>
        <v>0</v>
      </c>
      <c r="H16" s="88">
        <f t="shared" si="1"/>
        <v>0</v>
      </c>
      <c r="I16" s="396">
        <f t="shared" si="1"/>
        <v>1412</v>
      </c>
      <c r="J16" s="50">
        <f>SUM(J18:J18)</f>
        <v>1412</v>
      </c>
      <c r="K16" s="50">
        <f>SUM(K18:K18)</f>
        <v>0</v>
      </c>
      <c r="L16" s="50">
        <f>SUM(L18:L18)</f>
        <v>0</v>
      </c>
      <c r="M16" s="66">
        <f>SUM(M18:M18)</f>
        <v>0</v>
      </c>
    </row>
    <row r="17" spans="1:13" s="7" customFormat="1" ht="12.75">
      <c r="A17" s="22"/>
      <c r="B17" s="23"/>
      <c r="C17" s="3"/>
      <c r="D17" s="83"/>
      <c r="E17" s="84"/>
      <c r="F17" s="84"/>
      <c r="G17" s="84"/>
      <c r="H17" s="85"/>
      <c r="I17" s="395"/>
      <c r="J17" s="16"/>
      <c r="K17" s="16"/>
      <c r="L17" s="16"/>
      <c r="M17" s="65"/>
    </row>
    <row r="18" spans="1:13" s="7" customFormat="1" ht="12.75">
      <c r="A18" s="37"/>
      <c r="B18" s="95">
        <v>80110</v>
      </c>
      <c r="C18" s="24" t="s">
        <v>79</v>
      </c>
      <c r="D18" s="92">
        <v>8100</v>
      </c>
      <c r="E18" s="93">
        <v>8100</v>
      </c>
      <c r="F18" s="93">
        <v>0</v>
      </c>
      <c r="G18" s="93">
        <v>0</v>
      </c>
      <c r="H18" s="94">
        <v>0</v>
      </c>
      <c r="I18" s="397">
        <v>1412</v>
      </c>
      <c r="J18" s="25">
        <v>1412</v>
      </c>
      <c r="K18" s="25">
        <v>0</v>
      </c>
      <c r="L18" s="25">
        <v>0</v>
      </c>
      <c r="M18" s="67">
        <v>0</v>
      </c>
    </row>
    <row r="19" spans="1:13" s="7" customFormat="1" ht="12.75">
      <c r="A19" s="22"/>
      <c r="B19" s="23"/>
      <c r="C19" s="3"/>
      <c r="D19" s="89"/>
      <c r="E19" s="90"/>
      <c r="F19" s="90"/>
      <c r="G19" s="90"/>
      <c r="H19" s="91"/>
      <c r="I19" s="395"/>
      <c r="J19" s="16"/>
      <c r="K19" s="16"/>
      <c r="L19" s="16"/>
      <c r="M19" s="65"/>
    </row>
    <row r="20" spans="1:13" s="31" customFormat="1" ht="12.75">
      <c r="A20" s="26">
        <v>921</v>
      </c>
      <c r="B20" s="21"/>
      <c r="C20" s="104" t="s">
        <v>143</v>
      </c>
      <c r="D20" s="86">
        <f aca="true" t="shared" si="2" ref="D20:I20">SUM(D22)</f>
        <v>0</v>
      </c>
      <c r="E20" s="87">
        <f t="shared" si="2"/>
        <v>0</v>
      </c>
      <c r="F20" s="87">
        <f t="shared" si="2"/>
        <v>0</v>
      </c>
      <c r="G20" s="87">
        <f t="shared" si="2"/>
        <v>0</v>
      </c>
      <c r="H20" s="88">
        <f t="shared" si="2"/>
        <v>0</v>
      </c>
      <c r="I20" s="396">
        <f t="shared" si="2"/>
        <v>290000</v>
      </c>
      <c r="J20" s="50">
        <f>SUM(J22:J22)</f>
        <v>290000</v>
      </c>
      <c r="K20" s="50">
        <f>SUM(K22:K22)</f>
        <v>0</v>
      </c>
      <c r="L20" s="50">
        <f>SUM(L22:L22)</f>
        <v>0</v>
      </c>
      <c r="M20" s="66">
        <f>SUM(M22:M22)</f>
        <v>0</v>
      </c>
    </row>
    <row r="21" spans="1:13" s="7" customFormat="1" ht="12.75">
      <c r="A21" s="22"/>
      <c r="B21" s="23"/>
      <c r="C21" s="3"/>
      <c r="D21" s="83"/>
      <c r="E21" s="84"/>
      <c r="F21" s="84"/>
      <c r="G21" s="84"/>
      <c r="H21" s="85"/>
      <c r="I21" s="395"/>
      <c r="J21" s="16"/>
      <c r="K21" s="16"/>
      <c r="L21" s="16"/>
      <c r="M21" s="65"/>
    </row>
    <row r="22" spans="1:13" s="7" customFormat="1" ht="12.75">
      <c r="A22" s="37"/>
      <c r="B22" s="95">
        <v>92109</v>
      </c>
      <c r="C22" s="24" t="s">
        <v>144</v>
      </c>
      <c r="D22" s="92">
        <v>0</v>
      </c>
      <c r="E22" s="93">
        <v>0</v>
      </c>
      <c r="F22" s="93">
        <v>0</v>
      </c>
      <c r="G22" s="93">
        <v>0</v>
      </c>
      <c r="H22" s="94">
        <v>0</v>
      </c>
      <c r="I22" s="397">
        <v>290000</v>
      </c>
      <c r="J22" s="25">
        <v>290000</v>
      </c>
      <c r="K22" s="25">
        <v>0</v>
      </c>
      <c r="L22" s="25">
        <v>0</v>
      </c>
      <c r="M22" s="67">
        <v>0</v>
      </c>
    </row>
    <row r="23" spans="1:13" s="7" customFormat="1" ht="12.75">
      <c r="A23" s="22"/>
      <c r="B23" s="23"/>
      <c r="C23" s="3"/>
      <c r="D23" s="89"/>
      <c r="E23" s="90"/>
      <c r="F23" s="90"/>
      <c r="G23" s="90"/>
      <c r="H23" s="91"/>
      <c r="I23" s="395"/>
      <c r="J23" s="16"/>
      <c r="K23" s="16"/>
      <c r="L23" s="16"/>
      <c r="M23" s="65"/>
    </row>
    <row r="24" spans="1:13" s="31" customFormat="1" ht="12.75">
      <c r="A24" s="26">
        <v>926</v>
      </c>
      <c r="B24" s="21"/>
      <c r="C24" s="104" t="s">
        <v>148</v>
      </c>
      <c r="D24" s="86">
        <f aca="true" t="shared" si="3" ref="D24:I24">SUM(D26)</f>
        <v>0</v>
      </c>
      <c r="E24" s="87">
        <f t="shared" si="3"/>
        <v>0</v>
      </c>
      <c r="F24" s="87">
        <f t="shared" si="3"/>
        <v>0</v>
      </c>
      <c r="G24" s="87">
        <f t="shared" si="3"/>
        <v>0</v>
      </c>
      <c r="H24" s="88">
        <f t="shared" si="3"/>
        <v>0</v>
      </c>
      <c r="I24" s="396">
        <f t="shared" si="3"/>
        <v>40000</v>
      </c>
      <c r="J24" s="50">
        <f>SUM(J26:J26)</f>
        <v>0</v>
      </c>
      <c r="K24" s="50">
        <f>SUM(K26:K26)</f>
        <v>0</v>
      </c>
      <c r="L24" s="50">
        <f>SUM(L26:L26)</f>
        <v>0</v>
      </c>
      <c r="M24" s="66">
        <f>SUM(M26:M26)</f>
        <v>0</v>
      </c>
    </row>
    <row r="25" spans="1:13" s="7" customFormat="1" ht="12.75">
      <c r="A25" s="22"/>
      <c r="B25" s="23"/>
      <c r="C25" s="3"/>
      <c r="D25" s="83"/>
      <c r="E25" s="84"/>
      <c r="F25" s="84"/>
      <c r="G25" s="84"/>
      <c r="H25" s="85"/>
      <c r="I25" s="395"/>
      <c r="J25" s="16"/>
      <c r="K25" s="16"/>
      <c r="L25" s="16"/>
      <c r="M25" s="65"/>
    </row>
    <row r="26" spans="1:13" s="7" customFormat="1" ht="13.5" thickBot="1">
      <c r="A26" s="37"/>
      <c r="B26" s="95">
        <v>92604</v>
      </c>
      <c r="C26" s="24" t="s">
        <v>149</v>
      </c>
      <c r="D26" s="401">
        <v>0</v>
      </c>
      <c r="E26" s="402">
        <v>0</v>
      </c>
      <c r="F26" s="402">
        <v>0</v>
      </c>
      <c r="G26" s="402">
        <v>0</v>
      </c>
      <c r="H26" s="403">
        <v>0</v>
      </c>
      <c r="I26" s="397">
        <v>40000</v>
      </c>
      <c r="J26" s="25"/>
      <c r="K26" s="25">
        <v>0</v>
      </c>
      <c r="L26" s="25">
        <v>0</v>
      </c>
      <c r="M26" s="67">
        <v>0</v>
      </c>
    </row>
    <row r="27" spans="1:13" s="15" customFormat="1" ht="30" customHeight="1" thickBot="1">
      <c r="A27" s="426" t="s">
        <v>15</v>
      </c>
      <c r="B27" s="427"/>
      <c r="C27" s="428"/>
      <c r="D27" s="97">
        <f>SUM(D10+D16+D20+D24)</f>
        <v>8100</v>
      </c>
      <c r="E27" s="96">
        <f aca="true" t="shared" si="4" ref="E27:M27">SUM(E10+E16+E20+E24)</f>
        <v>8100</v>
      </c>
      <c r="F27" s="96">
        <f t="shared" si="4"/>
        <v>0</v>
      </c>
      <c r="G27" s="96">
        <f t="shared" si="4"/>
        <v>0</v>
      </c>
      <c r="H27" s="96">
        <f t="shared" si="4"/>
        <v>0</v>
      </c>
      <c r="I27" s="96">
        <f t="shared" si="4"/>
        <v>546412</v>
      </c>
      <c r="J27" s="96">
        <f t="shared" si="4"/>
        <v>366412</v>
      </c>
      <c r="K27" s="96">
        <f t="shared" si="4"/>
        <v>0</v>
      </c>
      <c r="L27" s="96">
        <f t="shared" si="4"/>
        <v>0</v>
      </c>
      <c r="M27" s="103">
        <f t="shared" si="4"/>
        <v>0</v>
      </c>
    </row>
    <row r="29" ht="12.75">
      <c r="I29" s="2"/>
    </row>
    <row r="30" spans="6:8" ht="12.75">
      <c r="F30" s="153"/>
      <c r="H30" s="153"/>
    </row>
    <row r="33" ht="12.75">
      <c r="E33" s="153"/>
    </row>
    <row r="36" ht="12.75">
      <c r="D36" s="153"/>
    </row>
  </sheetData>
  <mergeCells count="12">
    <mergeCell ref="A3:M3"/>
    <mergeCell ref="L1:M1"/>
    <mergeCell ref="A27:C27"/>
    <mergeCell ref="J6:M6"/>
    <mergeCell ref="A5:A7"/>
    <mergeCell ref="B5:B7"/>
    <mergeCell ref="C5:C7"/>
    <mergeCell ref="I6:I7"/>
    <mergeCell ref="I5:M5"/>
    <mergeCell ref="D5:H5"/>
    <mergeCell ref="D6:D7"/>
    <mergeCell ref="E6:H6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E22"/>
  <sheetViews>
    <sheetView showGridLines="0" view="pageBreakPreview" zoomScaleSheetLayoutView="100" workbookViewId="0" topLeftCell="A1">
      <selection activeCell="C10" sqref="C10"/>
    </sheetView>
  </sheetViews>
  <sheetFormatPr defaultColWidth="9.140625" defaultRowHeight="12.75"/>
  <cols>
    <col min="1" max="2" width="9.28125" style="58" bestFit="1" customWidth="1"/>
    <col min="3" max="3" width="49.57421875" style="58" bestFit="1" customWidth="1"/>
    <col min="4" max="5" width="24.28125" style="58" customWidth="1"/>
    <col min="6" max="16384" width="9.140625" style="58" customWidth="1"/>
  </cols>
  <sheetData>
    <row r="1" spans="1:5" s="7" customFormat="1" ht="60" customHeight="1">
      <c r="A1" s="8"/>
      <c r="B1" s="8"/>
      <c r="C1" s="8"/>
      <c r="E1" s="62" t="s">
        <v>160</v>
      </c>
    </row>
    <row r="2" spans="1:3" s="7" customFormat="1" ht="12.75">
      <c r="A2" s="8"/>
      <c r="B2" s="8"/>
      <c r="C2" s="8"/>
    </row>
    <row r="3" spans="1:5" s="7" customFormat="1" ht="32.25" customHeight="1">
      <c r="A3" s="421" t="s">
        <v>20</v>
      </c>
      <c r="B3" s="421"/>
      <c r="C3" s="421"/>
      <c r="D3" s="421"/>
      <c r="E3" s="421"/>
    </row>
    <row r="4" spans="1:5" s="7" customFormat="1" ht="15.75" thickBot="1">
      <c r="A4" s="13"/>
      <c r="B4" s="13"/>
      <c r="C4" s="13"/>
      <c r="E4" s="14" t="s">
        <v>17</v>
      </c>
    </row>
    <row r="5" spans="1:5" s="7" customFormat="1" ht="12.75">
      <c r="A5" s="432" t="s">
        <v>1</v>
      </c>
      <c r="B5" s="435" t="s">
        <v>2</v>
      </c>
      <c r="C5" s="435" t="s">
        <v>4</v>
      </c>
      <c r="D5" s="448" t="s">
        <v>5</v>
      </c>
      <c r="E5" s="451" t="s">
        <v>6</v>
      </c>
    </row>
    <row r="6" spans="1:5" s="7" customFormat="1" ht="12.75">
      <c r="A6" s="433"/>
      <c r="B6" s="436"/>
      <c r="C6" s="436"/>
      <c r="D6" s="449"/>
      <c r="E6" s="419"/>
    </row>
    <row r="7" spans="1:5" s="7" customFormat="1" ht="59.25" customHeight="1">
      <c r="A7" s="434"/>
      <c r="B7" s="437"/>
      <c r="C7" s="437"/>
      <c r="D7" s="450"/>
      <c r="E7" s="420"/>
    </row>
    <row r="8" spans="1:5" s="10" customFormat="1" ht="12" thickBot="1">
      <c r="A8" s="46">
        <v>1</v>
      </c>
      <c r="B8" s="49">
        <v>2</v>
      </c>
      <c r="C8" s="57">
        <v>3</v>
      </c>
      <c r="D8" s="60">
        <v>4</v>
      </c>
      <c r="E8" s="61">
        <v>5</v>
      </c>
    </row>
    <row r="9" spans="1:5" s="7" customFormat="1" ht="12.75">
      <c r="A9" s="53"/>
      <c r="B9" s="51"/>
      <c r="C9" s="3"/>
      <c r="D9" s="417">
        <f>SUM(D12)</f>
        <v>0</v>
      </c>
      <c r="E9" s="446">
        <f>SUM(E12)</f>
        <v>80000</v>
      </c>
    </row>
    <row r="10" spans="1:5" s="31" customFormat="1" ht="25.5">
      <c r="A10" s="54">
        <v>400</v>
      </c>
      <c r="B10" s="52"/>
      <c r="C10" s="104" t="s">
        <v>135</v>
      </c>
      <c r="D10" s="418"/>
      <c r="E10" s="447"/>
    </row>
    <row r="11" spans="1:5" s="7" customFormat="1" ht="12.75">
      <c r="A11" s="53"/>
      <c r="B11" s="51"/>
      <c r="C11" s="3"/>
      <c r="D11" s="98"/>
      <c r="E11" s="99"/>
    </row>
    <row r="12" spans="1:5" s="7" customFormat="1" ht="12.75">
      <c r="A12" s="37"/>
      <c r="B12" s="95">
        <v>40002</v>
      </c>
      <c r="C12" s="24" t="s">
        <v>105</v>
      </c>
      <c r="D12" s="100">
        <v>0</v>
      </c>
      <c r="E12" s="101">
        <v>80000</v>
      </c>
    </row>
    <row r="13" spans="1:5" s="7" customFormat="1" ht="12.75">
      <c r="A13" s="53"/>
      <c r="B13" s="51"/>
      <c r="C13" s="3"/>
      <c r="D13" s="417">
        <f>SUM(D16:D18)</f>
        <v>1905000</v>
      </c>
      <c r="E13" s="446">
        <f>SUM(E16:E18)</f>
        <v>80000</v>
      </c>
    </row>
    <row r="14" spans="1:5" s="31" customFormat="1" ht="25.5">
      <c r="A14" s="54">
        <v>900</v>
      </c>
      <c r="B14" s="52"/>
      <c r="C14" s="104" t="s">
        <v>19</v>
      </c>
      <c r="D14" s="418"/>
      <c r="E14" s="447"/>
    </row>
    <row r="15" spans="1:5" s="31" customFormat="1" ht="12.75">
      <c r="A15" s="54"/>
      <c r="B15" s="208"/>
      <c r="C15" s="209"/>
      <c r="D15" s="207"/>
      <c r="E15" s="190"/>
    </row>
    <row r="16" spans="1:5" s="31" customFormat="1" ht="12.75">
      <c r="A16" s="54"/>
      <c r="B16" s="210">
        <v>90001</v>
      </c>
      <c r="C16" s="211" t="s">
        <v>80</v>
      </c>
      <c r="D16" s="224">
        <v>0</v>
      </c>
      <c r="E16" s="225">
        <v>80000</v>
      </c>
    </row>
    <row r="17" spans="1:5" s="7" customFormat="1" ht="12.75">
      <c r="A17" s="53"/>
      <c r="B17" s="51"/>
      <c r="C17" s="3"/>
      <c r="D17" s="98"/>
      <c r="E17" s="99"/>
    </row>
    <row r="18" spans="1:5" s="7" customFormat="1" ht="13.5" thickBot="1">
      <c r="A18" s="37"/>
      <c r="B18" s="95">
        <v>90095</v>
      </c>
      <c r="C18" s="24" t="s">
        <v>7</v>
      </c>
      <c r="D18" s="100">
        <v>1905000</v>
      </c>
      <c r="E18" s="101">
        <v>0</v>
      </c>
    </row>
    <row r="19" spans="1:5" s="15" customFormat="1" ht="30" customHeight="1" thickBot="1">
      <c r="A19" s="426" t="s">
        <v>15</v>
      </c>
      <c r="B19" s="427"/>
      <c r="C19" s="428"/>
      <c r="D19" s="102">
        <f>SUM(D9+D13)</f>
        <v>1905000</v>
      </c>
      <c r="E19" s="103">
        <f>SUM(E9+E13)</f>
        <v>160000</v>
      </c>
    </row>
    <row r="21" ht="12.75">
      <c r="D21" s="153"/>
    </row>
    <row r="22" spans="3:4" ht="12.75">
      <c r="C22" s="226"/>
      <c r="D22" s="153"/>
    </row>
  </sheetData>
  <mergeCells count="11">
    <mergeCell ref="A19:C19"/>
    <mergeCell ref="A5:A7"/>
    <mergeCell ref="B5:B7"/>
    <mergeCell ref="C5:C7"/>
    <mergeCell ref="E13:E14"/>
    <mergeCell ref="A3:E3"/>
    <mergeCell ref="D5:D7"/>
    <mergeCell ref="E5:E7"/>
    <mergeCell ref="D13:D14"/>
    <mergeCell ref="D9:D10"/>
    <mergeCell ref="E9:E10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F18"/>
  <sheetViews>
    <sheetView showGridLines="0" view="pageBreakPreview" zoomScaleSheetLayoutView="100" workbookViewId="0" topLeftCell="A1">
      <selection activeCell="H12" sqref="H12"/>
    </sheetView>
  </sheetViews>
  <sheetFormatPr defaultColWidth="9.140625" defaultRowHeight="12.75"/>
  <cols>
    <col min="1" max="1" width="4.7109375" style="239" bestFit="1" customWidth="1"/>
    <col min="2" max="2" width="40.140625" style="239" bestFit="1" customWidth="1"/>
    <col min="3" max="3" width="17.7109375" style="239" customWidth="1"/>
    <col min="4" max="4" width="26.00390625" style="239" customWidth="1"/>
    <col min="5" max="16384" width="9.140625" style="239" customWidth="1"/>
  </cols>
  <sheetData>
    <row r="1" spans="3:4" ht="51" customHeight="1">
      <c r="C1" s="232"/>
      <c r="D1" s="232" t="s">
        <v>159</v>
      </c>
    </row>
    <row r="2" spans="3:4" ht="12">
      <c r="C2" s="242"/>
      <c r="D2" s="242"/>
    </row>
    <row r="3" spans="3:4" ht="12">
      <c r="C3" s="242"/>
      <c r="D3" s="242"/>
    </row>
    <row r="4" spans="1:4" ht="15" customHeight="1">
      <c r="A4" s="457" t="s">
        <v>120</v>
      </c>
      <c r="B4" s="457"/>
      <c r="C4" s="457"/>
      <c r="D4" s="457"/>
    </row>
    <row r="5" ht="6.75" customHeight="1">
      <c r="A5" s="243"/>
    </row>
    <row r="6" ht="12.75" thickBot="1">
      <c r="D6" s="244" t="s">
        <v>17</v>
      </c>
    </row>
    <row r="7" spans="1:4" ht="15" customHeight="1">
      <c r="A7" s="458" t="s">
        <v>68</v>
      </c>
      <c r="B7" s="460" t="s">
        <v>121</v>
      </c>
      <c r="C7" s="462" t="s">
        <v>122</v>
      </c>
      <c r="D7" s="455" t="s">
        <v>123</v>
      </c>
    </row>
    <row r="8" spans="1:4" ht="15" customHeight="1">
      <c r="A8" s="459"/>
      <c r="B8" s="461"/>
      <c r="C8" s="461"/>
      <c r="D8" s="456"/>
    </row>
    <row r="9" spans="1:4" ht="15.75" customHeight="1">
      <c r="A9" s="459"/>
      <c r="B9" s="461"/>
      <c r="C9" s="461"/>
      <c r="D9" s="456"/>
    </row>
    <row r="10" spans="1:4" s="248" customFormat="1" ht="12" thickBot="1">
      <c r="A10" s="245">
        <v>1</v>
      </c>
      <c r="B10" s="246">
        <v>2</v>
      </c>
      <c r="C10" s="246">
        <v>3</v>
      </c>
      <c r="D10" s="247">
        <v>4</v>
      </c>
    </row>
    <row r="11" spans="1:4" ht="18.75" customHeight="1">
      <c r="A11" s="416" t="s">
        <v>124</v>
      </c>
      <c r="B11" s="452"/>
      <c r="C11" s="249"/>
      <c r="D11" s="250">
        <f>SUM(D12:D14)</f>
        <v>9491666</v>
      </c>
    </row>
    <row r="12" spans="1:4" ht="25.5">
      <c r="A12" s="251" t="s">
        <v>71</v>
      </c>
      <c r="B12" s="252" t="s">
        <v>125</v>
      </c>
      <c r="C12" s="253" t="s">
        <v>126</v>
      </c>
      <c r="D12" s="254">
        <v>0</v>
      </c>
    </row>
    <row r="13" spans="1:4" ht="25.5">
      <c r="A13" s="251" t="s">
        <v>73</v>
      </c>
      <c r="B13" s="255" t="s">
        <v>127</v>
      </c>
      <c r="C13" s="256" t="s">
        <v>128</v>
      </c>
      <c r="D13" s="257">
        <v>281250</v>
      </c>
    </row>
    <row r="14" spans="1:4" ht="25.5">
      <c r="A14" s="251" t="s">
        <v>93</v>
      </c>
      <c r="B14" s="258" t="s">
        <v>129</v>
      </c>
      <c r="C14" s="259" t="s">
        <v>130</v>
      </c>
      <c r="D14" s="260">
        <v>9210416</v>
      </c>
    </row>
    <row r="15" spans="1:4" ht="18.75" customHeight="1">
      <c r="A15" s="453" t="s">
        <v>131</v>
      </c>
      <c r="B15" s="454"/>
      <c r="C15" s="261"/>
      <c r="D15" s="262">
        <f>SUM(D16:D16)</f>
        <v>1576800</v>
      </c>
    </row>
    <row r="16" spans="1:4" ht="26.25" thickBot="1">
      <c r="A16" s="263" t="s">
        <v>71</v>
      </c>
      <c r="B16" s="264" t="s">
        <v>132</v>
      </c>
      <c r="C16" s="265" t="s">
        <v>133</v>
      </c>
      <c r="D16" s="266">
        <v>1576800</v>
      </c>
    </row>
    <row r="17" spans="1:4" ht="7.5" customHeight="1">
      <c r="A17" s="267"/>
      <c r="B17" s="268"/>
      <c r="C17" s="268"/>
      <c r="D17" s="268"/>
    </row>
    <row r="18" spans="1:6" ht="12.75">
      <c r="A18" s="17"/>
      <c r="B18" s="269"/>
      <c r="C18" s="269"/>
      <c r="D18" s="269"/>
      <c r="E18" s="269"/>
      <c r="F18" s="269"/>
    </row>
  </sheetData>
  <mergeCells count="7">
    <mergeCell ref="A11:B11"/>
    <mergeCell ref="A15:B15"/>
    <mergeCell ref="D7:D9"/>
    <mergeCell ref="A4:D4"/>
    <mergeCell ref="A7:A9"/>
    <mergeCell ref="B7:B9"/>
    <mergeCell ref="C7:C9"/>
  </mergeCells>
  <printOptions horizontalCentered="1"/>
  <pageMargins left="0.3937007874015748" right="0.3937007874015748" top="0.7874015748031497" bottom="0.984251968503937" header="0.5118110236220472" footer="0.5118110236220472"/>
  <pageSetup horizontalDpi="1200" verticalDpi="12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H111"/>
  <sheetViews>
    <sheetView showGridLines="0" view="pageBreakPreview" zoomScaleSheetLayoutView="100" workbookViewId="0" topLeftCell="B1">
      <selection activeCell="E2" sqref="E2"/>
    </sheetView>
  </sheetViews>
  <sheetFormatPr defaultColWidth="9.140625" defaultRowHeight="12.75"/>
  <cols>
    <col min="1" max="1" width="7.7109375" style="191" bestFit="1" customWidth="1"/>
    <col min="2" max="2" width="35.7109375" style="191" customWidth="1"/>
    <col min="3" max="4" width="9.421875" style="191" bestFit="1" customWidth="1"/>
    <col min="5" max="8" width="19.7109375" style="191" customWidth="1"/>
    <col min="9" max="16384" width="9.00390625" style="191" customWidth="1"/>
  </cols>
  <sheetData>
    <row r="1" spans="7:8" ht="48" customHeight="1">
      <c r="G1" s="192"/>
      <c r="H1" s="192" t="s">
        <v>155</v>
      </c>
    </row>
    <row r="3" spans="1:8" ht="30.75" customHeight="1">
      <c r="A3" s="471" t="s">
        <v>67</v>
      </c>
      <c r="B3" s="471"/>
      <c r="C3" s="471"/>
      <c r="D3" s="471"/>
      <c r="E3" s="471"/>
      <c r="F3" s="471"/>
      <c r="G3" s="471"/>
      <c r="H3" s="471"/>
    </row>
    <row r="4" spans="1:8" ht="14.25" customHeight="1" thickBot="1">
      <c r="A4" s="193"/>
      <c r="F4" s="194"/>
      <c r="H4" s="345" t="s">
        <v>17</v>
      </c>
    </row>
    <row r="5" spans="1:8" ht="24" customHeight="1">
      <c r="A5" s="472" t="s">
        <v>68</v>
      </c>
      <c r="B5" s="469" t="s">
        <v>69</v>
      </c>
      <c r="C5" s="469" t="s">
        <v>1</v>
      </c>
      <c r="D5" s="475" t="s">
        <v>2</v>
      </c>
      <c r="E5" s="472" t="s">
        <v>70</v>
      </c>
      <c r="F5" s="475"/>
      <c r="G5" s="469" t="s">
        <v>145</v>
      </c>
      <c r="H5" s="470"/>
    </row>
    <row r="6" spans="1:8" ht="12.75" customHeight="1">
      <c r="A6" s="473"/>
      <c r="B6" s="474"/>
      <c r="C6" s="474"/>
      <c r="D6" s="476"/>
      <c r="E6" s="213" t="s">
        <v>5</v>
      </c>
      <c r="F6" s="241" t="s">
        <v>6</v>
      </c>
      <c r="G6" s="385" t="s">
        <v>5</v>
      </c>
      <c r="H6" s="195" t="s">
        <v>6</v>
      </c>
    </row>
    <row r="7" spans="1:8" ht="12.75" customHeight="1" thickBot="1">
      <c r="A7" s="196">
        <v>1</v>
      </c>
      <c r="B7" s="197">
        <v>2</v>
      </c>
      <c r="C7" s="197">
        <v>3</v>
      </c>
      <c r="D7" s="217">
        <v>4</v>
      </c>
      <c r="E7" s="196">
        <v>5</v>
      </c>
      <c r="F7" s="217">
        <v>6</v>
      </c>
      <c r="G7" s="197">
        <v>7</v>
      </c>
      <c r="H7" s="198">
        <v>8</v>
      </c>
    </row>
    <row r="8" spans="1:8" ht="12.75" customHeight="1">
      <c r="A8" s="218"/>
      <c r="B8" s="219"/>
      <c r="C8" s="220"/>
      <c r="D8" s="221"/>
      <c r="E8" s="218"/>
      <c r="F8" s="220"/>
      <c r="G8" s="219"/>
      <c r="H8" s="222"/>
    </row>
    <row r="9" spans="1:8" ht="24">
      <c r="A9" s="465" t="s">
        <v>71</v>
      </c>
      <c r="B9" s="388" t="s">
        <v>151</v>
      </c>
      <c r="C9" s="467" t="s">
        <v>72</v>
      </c>
      <c r="D9" s="468"/>
      <c r="E9" s="214">
        <f>SUM(E10)</f>
        <v>0</v>
      </c>
      <c r="F9" s="383">
        <f>SUM(F10)</f>
        <v>0</v>
      </c>
      <c r="G9" s="386">
        <f>SUM(G10)</f>
        <v>0</v>
      </c>
      <c r="H9" s="200">
        <f>SUM(H10)</f>
        <v>75000</v>
      </c>
    </row>
    <row r="10" spans="1:8" s="205" customFormat="1" ht="13.5" customHeight="1">
      <c r="A10" s="466"/>
      <c r="B10" s="202"/>
      <c r="C10" s="203">
        <v>700</v>
      </c>
      <c r="D10" s="216">
        <v>70001</v>
      </c>
      <c r="E10" s="215">
        <v>0</v>
      </c>
      <c r="F10" s="384">
        <v>0</v>
      </c>
      <c r="G10" s="387">
        <v>0</v>
      </c>
      <c r="H10" s="204">
        <v>75000</v>
      </c>
    </row>
    <row r="11" spans="1:8" ht="12.75" customHeight="1">
      <c r="A11" s="270"/>
      <c r="B11" s="271"/>
      <c r="C11" s="272"/>
      <c r="D11" s="273"/>
      <c r="E11" s="270"/>
      <c r="F11" s="272"/>
      <c r="G11" s="271"/>
      <c r="H11" s="274"/>
    </row>
    <row r="12" spans="1:8" ht="13.5" customHeight="1">
      <c r="A12" s="465" t="s">
        <v>73</v>
      </c>
      <c r="B12" s="199" t="s">
        <v>134</v>
      </c>
      <c r="C12" s="467" t="s">
        <v>72</v>
      </c>
      <c r="D12" s="468"/>
      <c r="E12" s="214">
        <f>SUM(E13)</f>
        <v>8100</v>
      </c>
      <c r="F12" s="383">
        <f>SUM(F13)</f>
        <v>0</v>
      </c>
      <c r="G12" s="386">
        <f>SUM(G13)</f>
        <v>0</v>
      </c>
      <c r="H12" s="200">
        <f>SUM(H13)</f>
        <v>0</v>
      </c>
    </row>
    <row r="13" spans="1:8" s="205" customFormat="1" ht="13.5" customHeight="1">
      <c r="A13" s="466"/>
      <c r="B13" s="202"/>
      <c r="C13" s="203">
        <v>801</v>
      </c>
      <c r="D13" s="216">
        <v>80110</v>
      </c>
      <c r="E13" s="215">
        <v>8100</v>
      </c>
      <c r="F13" s="384">
        <v>0</v>
      </c>
      <c r="G13" s="387">
        <v>0</v>
      </c>
      <c r="H13" s="204">
        <v>0</v>
      </c>
    </row>
    <row r="14" spans="1:8" ht="12.75" customHeight="1">
      <c r="A14" s="270"/>
      <c r="B14" s="271"/>
      <c r="C14" s="272"/>
      <c r="D14" s="273"/>
      <c r="E14" s="270"/>
      <c r="F14" s="272"/>
      <c r="G14" s="271"/>
      <c r="H14" s="274"/>
    </row>
    <row r="15" spans="1:8" ht="13.5" customHeight="1">
      <c r="A15" s="465" t="s">
        <v>93</v>
      </c>
      <c r="B15" s="199" t="s">
        <v>74</v>
      </c>
      <c r="C15" s="467" t="s">
        <v>72</v>
      </c>
      <c r="D15" s="468"/>
      <c r="E15" s="214">
        <f>SUM(E16)</f>
        <v>0</v>
      </c>
      <c r="F15" s="383">
        <f>SUM(F16)</f>
        <v>1412</v>
      </c>
      <c r="G15" s="386">
        <f>SUM(G16)</f>
        <v>0</v>
      </c>
      <c r="H15" s="200">
        <f>SUM(H16)</f>
        <v>0</v>
      </c>
    </row>
    <row r="16" spans="1:8" s="205" customFormat="1" ht="13.5" customHeight="1">
      <c r="A16" s="466"/>
      <c r="B16" s="202"/>
      <c r="C16" s="203">
        <v>801</v>
      </c>
      <c r="D16" s="216">
        <v>80110</v>
      </c>
      <c r="E16" s="215">
        <v>0</v>
      </c>
      <c r="F16" s="384">
        <v>1412</v>
      </c>
      <c r="G16" s="387">
        <v>0</v>
      </c>
      <c r="H16" s="204">
        <v>0</v>
      </c>
    </row>
    <row r="17" spans="1:8" ht="32.25" customHeight="1" thickBot="1">
      <c r="A17" s="463" t="s">
        <v>15</v>
      </c>
      <c r="B17" s="464"/>
      <c r="C17" s="464"/>
      <c r="D17" s="464"/>
      <c r="E17" s="389">
        <f>SUM(E9+E12+E15)</f>
        <v>8100</v>
      </c>
      <c r="F17" s="390">
        <f>SUM(F9+F12+F15)</f>
        <v>1412</v>
      </c>
      <c r="G17" s="390">
        <f>SUM(G9+G12+G15)</f>
        <v>0</v>
      </c>
      <c r="H17" s="391">
        <f>SUM(H9+H12+H15)</f>
        <v>75000</v>
      </c>
    </row>
    <row r="18" ht="12">
      <c r="G18" s="201"/>
    </row>
    <row r="19" spans="5:7" ht="12">
      <c r="E19" s="206"/>
      <c r="F19" s="206"/>
      <c r="G19" s="201"/>
    </row>
    <row r="20" ht="12">
      <c r="G20" s="201"/>
    </row>
    <row r="21" ht="12">
      <c r="G21" s="201"/>
    </row>
    <row r="22" ht="12">
      <c r="G22" s="201"/>
    </row>
    <row r="23" ht="12">
      <c r="G23" s="201"/>
    </row>
    <row r="24" ht="12">
      <c r="G24" s="201"/>
    </row>
    <row r="25" ht="12">
      <c r="G25" s="201"/>
    </row>
    <row r="26" ht="12">
      <c r="G26" s="201"/>
    </row>
    <row r="27" ht="12">
      <c r="G27" s="201"/>
    </row>
    <row r="28" ht="12">
      <c r="G28" s="201"/>
    </row>
    <row r="29" ht="12">
      <c r="G29" s="201"/>
    </row>
    <row r="30" ht="12">
      <c r="G30" s="201"/>
    </row>
    <row r="31" ht="12">
      <c r="G31" s="201"/>
    </row>
    <row r="32" ht="12">
      <c r="G32" s="201"/>
    </row>
    <row r="33" ht="12">
      <c r="G33" s="201"/>
    </row>
    <row r="34" ht="12">
      <c r="G34" s="201"/>
    </row>
    <row r="35" ht="12">
      <c r="G35" s="201"/>
    </row>
    <row r="36" ht="12">
      <c r="G36" s="201"/>
    </row>
    <row r="37" ht="12">
      <c r="G37" s="201"/>
    </row>
    <row r="38" ht="12">
      <c r="G38" s="201"/>
    </row>
    <row r="39" ht="12">
      <c r="G39" s="201"/>
    </row>
    <row r="40" ht="12">
      <c r="G40" s="201"/>
    </row>
    <row r="41" ht="12">
      <c r="G41" s="201"/>
    </row>
    <row r="42" ht="12">
      <c r="G42" s="201"/>
    </row>
    <row r="43" ht="12">
      <c r="G43" s="201"/>
    </row>
    <row r="44" ht="12">
      <c r="G44" s="201"/>
    </row>
    <row r="45" ht="12">
      <c r="G45" s="201"/>
    </row>
    <row r="46" ht="12">
      <c r="G46" s="201"/>
    </row>
    <row r="47" ht="12">
      <c r="G47" s="201"/>
    </row>
    <row r="48" ht="12">
      <c r="G48" s="201"/>
    </row>
    <row r="49" ht="12">
      <c r="G49" s="201"/>
    </row>
    <row r="50" ht="12">
      <c r="G50" s="201"/>
    </row>
    <row r="51" ht="12">
      <c r="G51" s="201"/>
    </row>
    <row r="52" ht="12">
      <c r="G52" s="201"/>
    </row>
    <row r="53" ht="12">
      <c r="G53" s="201"/>
    </row>
    <row r="54" ht="12">
      <c r="G54" s="201"/>
    </row>
    <row r="55" ht="12">
      <c r="G55" s="201"/>
    </row>
    <row r="56" ht="12">
      <c r="G56" s="201"/>
    </row>
    <row r="57" ht="12">
      <c r="G57" s="201"/>
    </row>
    <row r="58" ht="12">
      <c r="G58" s="201"/>
    </row>
    <row r="59" ht="12">
      <c r="G59" s="201"/>
    </row>
    <row r="60" ht="12">
      <c r="G60" s="201"/>
    </row>
    <row r="61" ht="12">
      <c r="G61" s="201"/>
    </row>
    <row r="62" ht="12">
      <c r="G62" s="201"/>
    </row>
    <row r="63" ht="12">
      <c r="G63" s="201"/>
    </row>
    <row r="64" ht="12">
      <c r="G64" s="201"/>
    </row>
    <row r="65" ht="12">
      <c r="G65" s="201"/>
    </row>
    <row r="66" ht="12">
      <c r="G66" s="201"/>
    </row>
    <row r="67" ht="12">
      <c r="G67" s="201"/>
    </row>
    <row r="68" ht="12">
      <c r="G68" s="201"/>
    </row>
    <row r="69" ht="12">
      <c r="G69" s="201"/>
    </row>
    <row r="70" ht="12">
      <c r="G70" s="201"/>
    </row>
    <row r="71" ht="12">
      <c r="G71" s="201"/>
    </row>
    <row r="72" ht="12">
      <c r="G72" s="201"/>
    </row>
    <row r="73" ht="12">
      <c r="G73" s="201"/>
    </row>
    <row r="74" ht="12">
      <c r="G74" s="201"/>
    </row>
    <row r="75" ht="12">
      <c r="G75" s="201"/>
    </row>
    <row r="76" ht="12">
      <c r="G76" s="201"/>
    </row>
    <row r="77" ht="12">
      <c r="G77" s="201"/>
    </row>
    <row r="78" ht="12">
      <c r="G78" s="201"/>
    </row>
    <row r="79" ht="12">
      <c r="G79" s="201"/>
    </row>
    <row r="80" ht="12">
      <c r="G80" s="201"/>
    </row>
    <row r="81" ht="12">
      <c r="G81" s="201"/>
    </row>
    <row r="82" ht="12">
      <c r="G82" s="201"/>
    </row>
    <row r="83" ht="12">
      <c r="G83" s="201"/>
    </row>
    <row r="84" ht="12">
      <c r="G84" s="201"/>
    </row>
    <row r="85" ht="12">
      <c r="G85" s="201"/>
    </row>
    <row r="86" ht="12">
      <c r="G86" s="201"/>
    </row>
    <row r="87" ht="12">
      <c r="G87" s="201"/>
    </row>
    <row r="88" ht="12">
      <c r="G88" s="201"/>
    </row>
    <row r="89" ht="12">
      <c r="G89" s="201"/>
    </row>
    <row r="90" ht="12">
      <c r="G90" s="201"/>
    </row>
    <row r="91" ht="12">
      <c r="G91" s="201"/>
    </row>
    <row r="92" ht="12">
      <c r="G92" s="201"/>
    </row>
    <row r="93" ht="12">
      <c r="G93" s="201"/>
    </row>
    <row r="94" ht="12">
      <c r="G94" s="201"/>
    </row>
    <row r="95" ht="12">
      <c r="G95" s="201"/>
    </row>
    <row r="96" ht="12">
      <c r="G96" s="201"/>
    </row>
    <row r="97" ht="12">
      <c r="G97" s="201"/>
    </row>
    <row r="98" ht="12">
      <c r="G98" s="201"/>
    </row>
    <row r="99" ht="12">
      <c r="G99" s="201"/>
    </row>
    <row r="100" ht="12">
      <c r="G100" s="201"/>
    </row>
    <row r="101" ht="12">
      <c r="G101" s="201"/>
    </row>
    <row r="102" ht="12">
      <c r="G102" s="201"/>
    </row>
    <row r="103" ht="12">
      <c r="G103" s="201"/>
    </row>
    <row r="104" ht="12">
      <c r="G104" s="201"/>
    </row>
    <row r="105" ht="12">
      <c r="G105" s="201"/>
    </row>
    <row r="106" ht="12">
      <c r="G106" s="201"/>
    </row>
    <row r="107" ht="12">
      <c r="G107" s="201"/>
    </row>
    <row r="108" ht="12">
      <c r="G108" s="201"/>
    </row>
    <row r="109" ht="12">
      <c r="G109" s="201"/>
    </row>
    <row r="110" ht="12">
      <c r="G110" s="201"/>
    </row>
    <row r="111" ht="12">
      <c r="G111" s="201"/>
    </row>
  </sheetData>
  <mergeCells count="14">
    <mergeCell ref="G5:H5"/>
    <mergeCell ref="A3:H3"/>
    <mergeCell ref="A9:A10"/>
    <mergeCell ref="C9:D9"/>
    <mergeCell ref="A5:A6"/>
    <mergeCell ref="B5:B6"/>
    <mergeCell ref="C5:C6"/>
    <mergeCell ref="D5:D6"/>
    <mergeCell ref="E5:F5"/>
    <mergeCell ref="A17:D17"/>
    <mergeCell ref="A12:A13"/>
    <mergeCell ref="C12:D12"/>
    <mergeCell ref="A15:A16"/>
    <mergeCell ref="C15:D15"/>
  </mergeCells>
  <printOptions horizontalCentered="1"/>
  <pageMargins left="0.3937007874015748" right="0.1968503937007874" top="0.7874015748031497" bottom="0.984251968503937" header="0.5118110236220472" footer="0.5118110236220472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J16"/>
  <sheetViews>
    <sheetView showGridLines="0" view="pageBreakPreview" zoomScaleSheetLayoutView="100" workbookViewId="0" topLeftCell="A1">
      <selection activeCell="L7" sqref="L7"/>
    </sheetView>
  </sheetViews>
  <sheetFormatPr defaultColWidth="9.140625" defaultRowHeight="12.75"/>
  <cols>
    <col min="1" max="1" width="5.421875" style="185" bestFit="1" customWidth="1"/>
    <col min="2" max="2" width="32.8515625" style="185" bestFit="1" customWidth="1"/>
    <col min="3" max="3" width="7.8515625" style="185" customWidth="1"/>
    <col min="4" max="4" width="9.7109375" style="185" bestFit="1" customWidth="1"/>
    <col min="5" max="5" width="10.8515625" style="185" bestFit="1" customWidth="1"/>
    <col min="6" max="6" width="12.140625" style="185" bestFit="1" customWidth="1"/>
    <col min="7" max="7" width="10.8515625" style="185" bestFit="1" customWidth="1"/>
    <col min="8" max="8" width="12.140625" style="342" bestFit="1" customWidth="1"/>
    <col min="9" max="9" width="8.7109375" style="185" customWidth="1"/>
    <col min="10" max="16384" width="9.140625" style="185" customWidth="1"/>
  </cols>
  <sheetData>
    <row r="1" spans="4:8" ht="46.5" customHeight="1">
      <c r="D1" s="341"/>
      <c r="F1" s="378"/>
      <c r="G1" s="478" t="s">
        <v>158</v>
      </c>
      <c r="H1" s="478"/>
    </row>
    <row r="3" spans="1:10" ht="15.75">
      <c r="A3" s="477" t="s">
        <v>136</v>
      </c>
      <c r="B3" s="477"/>
      <c r="C3" s="477"/>
      <c r="D3" s="477"/>
      <c r="E3" s="477"/>
      <c r="F3" s="477"/>
      <c r="G3" s="477"/>
      <c r="H3" s="477"/>
      <c r="I3" s="343"/>
      <c r="J3" s="343"/>
    </row>
    <row r="4" spans="1:8" ht="15" thickBot="1">
      <c r="A4" s="344"/>
      <c r="B4" s="344"/>
      <c r="C4" s="344"/>
      <c r="D4" s="344"/>
      <c r="E4" s="344"/>
      <c r="F4" s="344"/>
      <c r="G4" s="344"/>
      <c r="H4" s="345" t="s">
        <v>17</v>
      </c>
    </row>
    <row r="5" spans="1:8" ht="15">
      <c r="A5" s="484" t="s">
        <v>137</v>
      </c>
      <c r="B5" s="487" t="s">
        <v>121</v>
      </c>
      <c r="C5" s="487" t="s">
        <v>1</v>
      </c>
      <c r="D5" s="487" t="s">
        <v>2</v>
      </c>
      <c r="E5" s="481" t="s">
        <v>141</v>
      </c>
      <c r="F5" s="482"/>
      <c r="G5" s="482"/>
      <c r="H5" s="483"/>
    </row>
    <row r="6" spans="1:8" ht="15">
      <c r="A6" s="485"/>
      <c r="B6" s="488"/>
      <c r="C6" s="488"/>
      <c r="D6" s="488"/>
      <c r="E6" s="490" t="s">
        <v>5</v>
      </c>
      <c r="F6" s="491"/>
      <c r="G6" s="490" t="s">
        <v>6</v>
      </c>
      <c r="H6" s="492"/>
    </row>
    <row r="7" spans="1:8" ht="38.25" customHeight="1">
      <c r="A7" s="486"/>
      <c r="B7" s="489"/>
      <c r="C7" s="489"/>
      <c r="D7" s="489"/>
      <c r="E7" s="370" t="s">
        <v>138</v>
      </c>
      <c r="F7" s="346" t="s">
        <v>142</v>
      </c>
      <c r="G7" s="370" t="s">
        <v>138</v>
      </c>
      <c r="H7" s="347" t="s">
        <v>142</v>
      </c>
    </row>
    <row r="8" spans="1:8" ht="12.75" thickBot="1">
      <c r="A8" s="348">
        <v>1</v>
      </c>
      <c r="B8" s="349">
        <v>2</v>
      </c>
      <c r="C8" s="349">
        <v>3</v>
      </c>
      <c r="D8" s="349">
        <v>4</v>
      </c>
      <c r="E8" s="349">
        <v>5</v>
      </c>
      <c r="F8" s="349">
        <v>6</v>
      </c>
      <c r="G8" s="376">
        <v>7</v>
      </c>
      <c r="H8" s="373">
        <v>8</v>
      </c>
    </row>
    <row r="9" spans="1:8" ht="12.75">
      <c r="A9" s="350"/>
      <c r="B9" s="351" t="s">
        <v>139</v>
      </c>
      <c r="C9" s="352"/>
      <c r="D9" s="352"/>
      <c r="E9" s="353"/>
      <c r="F9" s="371"/>
      <c r="G9" s="353"/>
      <c r="H9" s="354"/>
    </row>
    <row r="10" spans="1:8" s="342" customFormat="1" ht="12.75">
      <c r="A10" s="355">
        <v>1</v>
      </c>
      <c r="B10" s="358" t="s">
        <v>150</v>
      </c>
      <c r="C10" s="359">
        <v>921</v>
      </c>
      <c r="D10" s="359">
        <v>92109</v>
      </c>
      <c r="E10" s="360"/>
      <c r="F10" s="372"/>
      <c r="G10" s="360">
        <v>290000</v>
      </c>
      <c r="H10" s="361"/>
    </row>
    <row r="11" spans="1:8" ht="13.5" thickBot="1">
      <c r="A11" s="362"/>
      <c r="B11" s="351"/>
      <c r="C11" s="351"/>
      <c r="D11" s="351"/>
      <c r="E11" s="356"/>
      <c r="F11" s="356"/>
      <c r="G11" s="357"/>
      <c r="H11" s="374"/>
    </row>
    <row r="12" spans="1:8" ht="12.75">
      <c r="A12" s="363"/>
      <c r="B12" s="380"/>
      <c r="C12" s="364"/>
      <c r="D12" s="364"/>
      <c r="E12" s="365"/>
      <c r="F12" s="365"/>
      <c r="G12" s="377"/>
      <c r="H12" s="375"/>
    </row>
    <row r="13" spans="1:8" ht="13.5" thickBot="1">
      <c r="A13" s="479" t="s">
        <v>15</v>
      </c>
      <c r="B13" s="480"/>
      <c r="C13" s="366" t="s">
        <v>140</v>
      </c>
      <c r="D13" s="366" t="s">
        <v>140</v>
      </c>
      <c r="E13" s="367">
        <f>SUM(E10)</f>
        <v>0</v>
      </c>
      <c r="F13" s="367">
        <f>SUM(F10)</f>
        <v>0</v>
      </c>
      <c r="G13" s="367">
        <f>SUM(G10)</f>
        <v>290000</v>
      </c>
      <c r="H13" s="368">
        <f>SUM(H10)</f>
        <v>0</v>
      </c>
    </row>
    <row r="15" ht="12">
      <c r="H15" s="369"/>
    </row>
    <row r="16" ht="12">
      <c r="H16" s="185"/>
    </row>
  </sheetData>
  <mergeCells count="10">
    <mergeCell ref="A3:H3"/>
    <mergeCell ref="G1:H1"/>
    <mergeCell ref="A13:B13"/>
    <mergeCell ref="E5:H5"/>
    <mergeCell ref="A5:A7"/>
    <mergeCell ref="B5:B7"/>
    <mergeCell ref="C5:C7"/>
    <mergeCell ref="D5:D7"/>
    <mergeCell ref="E6:F6"/>
    <mergeCell ref="G6:H6"/>
  </mergeCells>
  <printOptions horizontalCentered="1"/>
  <pageMargins left="0.7874015748031497" right="0.3937007874015748" top="0.7874015748031497" bottom="0.984251968503937" header="0.5118110236220472" footer="0.5118110236220472"/>
  <pageSetup horizontalDpi="1200" verticalDpi="12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E56"/>
  <sheetViews>
    <sheetView showGridLines="0" view="pageBreakPreview" zoomScaleSheetLayoutView="100" workbookViewId="0" topLeftCell="A1">
      <selection activeCell="D7" sqref="D7"/>
    </sheetView>
  </sheetViews>
  <sheetFormatPr defaultColWidth="9.140625" defaultRowHeight="24.75" customHeight="1"/>
  <cols>
    <col min="1" max="1" width="4.140625" style="227" customWidth="1"/>
    <col min="2" max="2" width="95.28125" style="239" customWidth="1"/>
    <col min="3" max="3" width="25.28125" style="240" bestFit="1" customWidth="1"/>
    <col min="4" max="4" width="9.140625" style="185" customWidth="1"/>
    <col min="5" max="5" width="11.8515625" style="185" customWidth="1"/>
    <col min="6" max="16384" width="9.140625" style="185" customWidth="1"/>
  </cols>
  <sheetData>
    <row r="1" spans="2:5" ht="57.75" customHeight="1">
      <c r="B1" s="228"/>
      <c r="C1" s="495" t="s">
        <v>156</v>
      </c>
      <c r="D1" s="495"/>
      <c r="E1" s="495"/>
    </row>
    <row r="2" spans="1:5" ht="12.75" customHeight="1">
      <c r="A2" s="185"/>
      <c r="B2" s="185"/>
      <c r="C2" s="186"/>
      <c r="D2" s="496"/>
      <c r="E2" s="496"/>
    </row>
    <row r="3" spans="1:3" ht="41.25" customHeight="1">
      <c r="A3" s="497" t="s">
        <v>82</v>
      </c>
      <c r="B3" s="498"/>
      <c r="C3" s="498"/>
    </row>
    <row r="4" spans="1:3" ht="15.75">
      <c r="A4" s="229"/>
      <c r="B4" s="229"/>
      <c r="C4" s="229"/>
    </row>
    <row r="5" spans="1:3" ht="15.75" thickBot="1">
      <c r="A5" s="185"/>
      <c r="B5" s="230"/>
      <c r="C5" s="231" t="s">
        <v>17</v>
      </c>
    </row>
    <row r="6" spans="1:3" s="275" customFormat="1" ht="23.25" customHeight="1" thickBot="1">
      <c r="A6" s="499" t="s">
        <v>83</v>
      </c>
      <c r="B6" s="500"/>
      <c r="C6" s="501"/>
    </row>
    <row r="7" spans="1:4" s="275" customFormat="1" ht="54" customHeight="1" thickBot="1">
      <c r="A7" s="276" t="s">
        <v>68</v>
      </c>
      <c r="B7" s="277" t="s">
        <v>84</v>
      </c>
      <c r="C7" s="278" t="s">
        <v>85</v>
      </c>
      <c r="D7" s="279"/>
    </row>
    <row r="8" spans="1:3" s="275" customFormat="1" ht="12.75" thickBot="1">
      <c r="A8" s="280">
        <v>1</v>
      </c>
      <c r="B8" s="281">
        <v>2</v>
      </c>
      <c r="C8" s="282">
        <v>3</v>
      </c>
    </row>
    <row r="9" spans="1:3" s="275" customFormat="1" ht="11.25" customHeight="1" thickBot="1">
      <c r="A9" s="283"/>
      <c r="B9" s="284"/>
      <c r="C9" s="285"/>
    </row>
    <row r="10" spans="1:3" s="275" customFormat="1" ht="24.75" customHeight="1" thickBot="1">
      <c r="A10" s="286" t="s">
        <v>86</v>
      </c>
      <c r="B10" s="287" t="s">
        <v>87</v>
      </c>
      <c r="C10" s="288">
        <f>SUM(C11)</f>
        <v>1854396</v>
      </c>
    </row>
    <row r="11" spans="1:3" s="275" customFormat="1" ht="24.75" customHeight="1" thickBot="1">
      <c r="A11" s="289" t="s">
        <v>71</v>
      </c>
      <c r="B11" s="290" t="s">
        <v>88</v>
      </c>
      <c r="C11" s="291">
        <v>1854396</v>
      </c>
    </row>
    <row r="12" spans="1:3" s="275" customFormat="1" ht="24.75" customHeight="1" thickBot="1">
      <c r="A12" s="292" t="s">
        <v>89</v>
      </c>
      <c r="B12" s="287" t="s">
        <v>90</v>
      </c>
      <c r="C12" s="293">
        <f>SUM(C13:C18)</f>
        <v>19466513</v>
      </c>
    </row>
    <row r="13" spans="1:3" s="275" customFormat="1" ht="24.75" customHeight="1">
      <c r="A13" s="294" t="s">
        <v>71</v>
      </c>
      <c r="B13" s="295" t="s">
        <v>91</v>
      </c>
      <c r="C13" s="296">
        <v>39320</v>
      </c>
    </row>
    <row r="14" spans="1:3" s="275" customFormat="1" ht="24.75" customHeight="1">
      <c r="A14" s="297" t="s">
        <v>73</v>
      </c>
      <c r="B14" s="298" t="s">
        <v>92</v>
      </c>
      <c r="C14" s="299">
        <v>204395</v>
      </c>
    </row>
    <row r="15" spans="1:3" s="275" customFormat="1" ht="24.75" customHeight="1">
      <c r="A15" s="297" t="s">
        <v>93</v>
      </c>
      <c r="B15" s="298" t="s">
        <v>94</v>
      </c>
      <c r="C15" s="299">
        <v>874753</v>
      </c>
    </row>
    <row r="16" spans="1:3" s="275" customFormat="1" ht="24.75" customHeight="1">
      <c r="A16" s="297" t="s">
        <v>95</v>
      </c>
      <c r="B16" s="298" t="s">
        <v>96</v>
      </c>
      <c r="C16" s="299">
        <v>14629547</v>
      </c>
    </row>
    <row r="17" spans="1:3" s="275" customFormat="1" ht="24.75" customHeight="1">
      <c r="A17" s="297" t="s">
        <v>97</v>
      </c>
      <c r="B17" s="298" t="s">
        <v>98</v>
      </c>
      <c r="C17" s="299">
        <v>774723</v>
      </c>
    </row>
    <row r="18" spans="1:3" s="275" customFormat="1" ht="24.75" customHeight="1" thickBot="1">
      <c r="A18" s="297" t="s">
        <v>99</v>
      </c>
      <c r="B18" s="300" t="s">
        <v>100</v>
      </c>
      <c r="C18" s="299">
        <v>2943775</v>
      </c>
    </row>
    <row r="19" spans="1:3" s="275" customFormat="1" ht="24.75" customHeight="1" hidden="1">
      <c r="A19" s="301"/>
      <c r="B19" s="302"/>
      <c r="C19" s="303"/>
    </row>
    <row r="20" spans="1:3" s="275" customFormat="1" ht="24.75" customHeight="1" hidden="1">
      <c r="A20" s="304"/>
      <c r="B20" s="305"/>
      <c r="C20" s="306"/>
    </row>
    <row r="21" spans="1:3" s="275" customFormat="1" ht="24.75" customHeight="1" thickBot="1">
      <c r="A21" s="276" t="s">
        <v>101</v>
      </c>
      <c r="B21" s="307" t="s">
        <v>102</v>
      </c>
      <c r="C21" s="308">
        <f>SUM(C24+C27+C30+C33+C36+C39+C43+C46+C52+C49)</f>
        <v>21320909</v>
      </c>
    </row>
    <row r="22" spans="1:5" s="275" customFormat="1" ht="24.75" customHeight="1">
      <c r="A22" s="493"/>
      <c r="B22" s="233" t="s">
        <v>103</v>
      </c>
      <c r="C22" s="309">
        <f>SUM(C25+C28+C31+C34+C37+C40+C44+C47+C53+C50)</f>
        <v>18842908</v>
      </c>
      <c r="E22" s="310"/>
    </row>
    <row r="23" spans="1:3" s="275" customFormat="1" ht="24.75" customHeight="1" thickBot="1">
      <c r="A23" s="494"/>
      <c r="B23" s="234" t="s">
        <v>104</v>
      </c>
      <c r="C23" s="311">
        <f>SUM(C26+C29+C32+C35+C38+C41+C45+C48+C54+C51)</f>
        <v>2478001</v>
      </c>
    </row>
    <row r="24" spans="1:4" s="275" customFormat="1" ht="24.75" customHeight="1">
      <c r="A24" s="294" t="s">
        <v>71</v>
      </c>
      <c r="B24" s="312" t="s">
        <v>105</v>
      </c>
      <c r="C24" s="313">
        <f>SUM(C25+C26)</f>
        <v>94882</v>
      </c>
      <c r="D24" s="310"/>
    </row>
    <row r="25" spans="1:4" s="275" customFormat="1" ht="24.75" customHeight="1">
      <c r="A25" s="314"/>
      <c r="B25" s="235" t="s">
        <v>103</v>
      </c>
      <c r="C25" s="299">
        <v>0</v>
      </c>
      <c r="D25" s="310"/>
    </row>
    <row r="26" spans="1:3" s="275" customFormat="1" ht="24.75" customHeight="1">
      <c r="A26" s="294"/>
      <c r="B26" s="235" t="s">
        <v>104</v>
      </c>
      <c r="C26" s="299">
        <v>94882</v>
      </c>
    </row>
    <row r="27" spans="1:3" s="275" customFormat="1" ht="32.25" customHeight="1">
      <c r="A27" s="294" t="s">
        <v>73</v>
      </c>
      <c r="B27" s="315" t="s">
        <v>80</v>
      </c>
      <c r="C27" s="316">
        <f>SUM(C28+C29)</f>
        <v>2407619</v>
      </c>
    </row>
    <row r="28" spans="1:3" s="275" customFormat="1" ht="24.75" customHeight="1">
      <c r="A28" s="314"/>
      <c r="B28" s="235" t="s">
        <v>103</v>
      </c>
      <c r="C28" s="317">
        <v>500000</v>
      </c>
    </row>
    <row r="29" spans="1:3" s="275" customFormat="1" ht="24.75" customHeight="1">
      <c r="A29" s="294"/>
      <c r="B29" s="235" t="s">
        <v>104</v>
      </c>
      <c r="C29" s="317">
        <v>1907619</v>
      </c>
    </row>
    <row r="30" spans="1:3" s="275" customFormat="1" ht="24.75" customHeight="1">
      <c r="A30" s="289" t="s">
        <v>93</v>
      </c>
      <c r="B30" s="318" t="s">
        <v>75</v>
      </c>
      <c r="C30" s="316">
        <f>SUM(C31+C32)</f>
        <v>623682</v>
      </c>
    </row>
    <row r="31" spans="1:3" s="275" customFormat="1" ht="24.75" customHeight="1">
      <c r="A31" s="314"/>
      <c r="B31" s="236" t="s">
        <v>103</v>
      </c>
      <c r="C31" s="299">
        <v>523682</v>
      </c>
    </row>
    <row r="32" spans="1:3" s="275" customFormat="1" ht="24.75" customHeight="1">
      <c r="A32" s="294"/>
      <c r="B32" s="235" t="s">
        <v>104</v>
      </c>
      <c r="C32" s="299">
        <v>100000</v>
      </c>
    </row>
    <row r="33" spans="1:3" s="275" customFormat="1" ht="24.75" customHeight="1">
      <c r="A33" s="297" t="s">
        <v>95</v>
      </c>
      <c r="B33" s="318" t="s">
        <v>81</v>
      </c>
      <c r="C33" s="316">
        <f>SUM(C34+C35)</f>
        <v>1281577</v>
      </c>
    </row>
    <row r="34" spans="1:3" s="275" customFormat="1" ht="24.75" customHeight="1">
      <c r="A34" s="319"/>
      <c r="B34" s="236" t="s">
        <v>103</v>
      </c>
      <c r="C34" s="299">
        <v>1259577</v>
      </c>
    </row>
    <row r="35" spans="1:3" s="275" customFormat="1" ht="24.75" customHeight="1">
      <c r="A35" s="320"/>
      <c r="B35" s="235" t="s">
        <v>104</v>
      </c>
      <c r="C35" s="299">
        <v>22000</v>
      </c>
    </row>
    <row r="36" spans="1:3" s="275" customFormat="1" ht="24.75" customHeight="1">
      <c r="A36" s="297" t="s">
        <v>97</v>
      </c>
      <c r="B36" s="321" t="s">
        <v>106</v>
      </c>
      <c r="C36" s="316">
        <f>SUM(C37+C38)</f>
        <v>318500</v>
      </c>
    </row>
    <row r="37" spans="1:3" s="275" customFormat="1" ht="24.75" customHeight="1">
      <c r="A37" s="314"/>
      <c r="B37" s="236" t="s">
        <v>103</v>
      </c>
      <c r="C37" s="299">
        <v>100000</v>
      </c>
    </row>
    <row r="38" spans="1:3" s="275" customFormat="1" ht="24.75" customHeight="1">
      <c r="A38" s="294"/>
      <c r="B38" s="235" t="s">
        <v>104</v>
      </c>
      <c r="C38" s="299">
        <v>218500</v>
      </c>
    </row>
    <row r="39" spans="1:3" s="275" customFormat="1" ht="24.75" customHeight="1">
      <c r="A39" s="294" t="s">
        <v>99</v>
      </c>
      <c r="B39" s="322" t="s">
        <v>107</v>
      </c>
      <c r="C39" s="316">
        <f>SUM(C40+C41)</f>
        <v>172000</v>
      </c>
    </row>
    <row r="40" spans="1:3" s="275" customFormat="1" ht="24.75" customHeight="1">
      <c r="A40" s="314"/>
      <c r="B40" s="236" t="s">
        <v>103</v>
      </c>
      <c r="C40" s="323">
        <v>172000</v>
      </c>
    </row>
    <row r="41" spans="1:3" s="275" customFormat="1" ht="24.75" customHeight="1" thickBot="1">
      <c r="A41" s="324"/>
      <c r="B41" s="237" t="s">
        <v>104</v>
      </c>
      <c r="C41" s="325">
        <v>0</v>
      </c>
    </row>
    <row r="42" spans="1:3" s="275" customFormat="1" ht="12">
      <c r="A42" s="326">
        <v>1</v>
      </c>
      <c r="B42" s="327">
        <v>2</v>
      </c>
      <c r="C42" s="328">
        <v>3</v>
      </c>
    </row>
    <row r="43" spans="1:3" s="275" customFormat="1" ht="24.75" customHeight="1">
      <c r="A43" s="297" t="s">
        <v>108</v>
      </c>
      <c r="B43" s="329" t="s">
        <v>109</v>
      </c>
      <c r="C43" s="316">
        <f>SUM(C44:C45)</f>
        <v>91181</v>
      </c>
    </row>
    <row r="44" spans="1:3" s="275" customFormat="1" ht="24.75" customHeight="1">
      <c r="A44" s="314"/>
      <c r="B44" s="236" t="s">
        <v>103</v>
      </c>
      <c r="C44" s="299">
        <v>91181</v>
      </c>
    </row>
    <row r="45" spans="1:3" s="275" customFormat="1" ht="24.75" customHeight="1">
      <c r="A45" s="294"/>
      <c r="B45" s="235" t="s">
        <v>104</v>
      </c>
      <c r="C45" s="299">
        <v>0</v>
      </c>
    </row>
    <row r="46" spans="1:3" s="275" customFormat="1" ht="24.75" customHeight="1">
      <c r="A46" s="294" t="s">
        <v>110</v>
      </c>
      <c r="B46" s="330" t="s">
        <v>111</v>
      </c>
      <c r="C46" s="331">
        <f>SUM(C47+C48)</f>
        <v>100000</v>
      </c>
    </row>
    <row r="47" spans="1:3" s="275" customFormat="1" ht="24.75" customHeight="1">
      <c r="A47" s="304"/>
      <c r="B47" s="236" t="s">
        <v>103</v>
      </c>
      <c r="C47" s="299">
        <v>100000</v>
      </c>
    </row>
    <row r="48" spans="1:3" s="275" customFormat="1" ht="24.75" customHeight="1">
      <c r="A48" s="332"/>
      <c r="B48" s="235" t="s">
        <v>104</v>
      </c>
      <c r="C48" s="299">
        <v>0</v>
      </c>
    </row>
    <row r="49" spans="1:3" s="275" customFormat="1" ht="24.75" customHeight="1">
      <c r="A49" s="297" t="s">
        <v>112</v>
      </c>
      <c r="B49" s="333" t="s">
        <v>113</v>
      </c>
      <c r="C49" s="334">
        <f>SUM(C50+C51)</f>
        <v>135000</v>
      </c>
    </row>
    <row r="50" spans="1:3" s="275" customFormat="1" ht="24.75" customHeight="1">
      <c r="A50" s="314"/>
      <c r="B50" s="238" t="s">
        <v>103</v>
      </c>
      <c r="C50" s="299">
        <v>0</v>
      </c>
    </row>
    <row r="51" spans="1:3" s="275" customFormat="1" ht="24.75" customHeight="1">
      <c r="A51" s="294"/>
      <c r="B51" s="235" t="s">
        <v>104</v>
      </c>
      <c r="C51" s="299">
        <v>135000</v>
      </c>
    </row>
    <row r="52" spans="1:3" s="275" customFormat="1" ht="24.75" customHeight="1">
      <c r="A52" s="335" t="s">
        <v>114</v>
      </c>
      <c r="B52" s="322" t="s">
        <v>115</v>
      </c>
      <c r="C52" s="316">
        <f>SUM(C53+C54)</f>
        <v>16096468</v>
      </c>
    </row>
    <row r="53" spans="1:3" s="275" customFormat="1" ht="60" customHeight="1">
      <c r="A53" s="314"/>
      <c r="B53" s="238" t="s">
        <v>116</v>
      </c>
      <c r="C53" s="299">
        <v>16096468</v>
      </c>
    </row>
    <row r="54" spans="1:3" s="275" customFormat="1" ht="24.75" customHeight="1" thickBot="1">
      <c r="A54" s="294"/>
      <c r="B54" s="235" t="s">
        <v>104</v>
      </c>
      <c r="C54" s="299">
        <v>0</v>
      </c>
    </row>
    <row r="55" spans="1:3" s="275" customFormat="1" ht="24.75" customHeight="1" thickBot="1">
      <c r="A55" s="292" t="s">
        <v>117</v>
      </c>
      <c r="B55" s="336" t="s">
        <v>118</v>
      </c>
      <c r="C55" s="337">
        <f>SUM(C56)</f>
        <v>0</v>
      </c>
    </row>
    <row r="56" spans="1:3" s="275" customFormat="1" ht="24.75" customHeight="1" thickBot="1">
      <c r="A56" s="338" t="s">
        <v>71</v>
      </c>
      <c r="B56" s="339" t="s">
        <v>119</v>
      </c>
      <c r="C56" s="340">
        <v>0</v>
      </c>
    </row>
  </sheetData>
  <mergeCells count="5">
    <mergeCell ref="A22:A23"/>
    <mergeCell ref="C1:E1"/>
    <mergeCell ref="D2:E2"/>
    <mergeCell ref="A3:C3"/>
    <mergeCell ref="A6:C6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78" r:id="rId1"/>
  <rowBreaks count="1" manualBreakCount="1">
    <brk id="41" max="2" man="1"/>
  </rowBreaks>
  <colBreaks count="1" manualBreakCount="1">
    <brk id="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O306"/>
  <sheetViews>
    <sheetView showGridLines="0" view="pageBreakPreview" zoomScaleSheetLayoutView="100" workbookViewId="0" topLeftCell="A1">
      <selection activeCell="N4" sqref="N4"/>
    </sheetView>
  </sheetViews>
  <sheetFormatPr defaultColWidth="9.140625" defaultRowHeight="12.75"/>
  <cols>
    <col min="1" max="3" width="7.7109375" style="78" customWidth="1"/>
    <col min="4" max="4" width="70.7109375" style="77" customWidth="1"/>
    <col min="5" max="6" width="7.7109375" style="75" customWidth="1"/>
    <col min="7" max="8" width="13.7109375" style="75" customWidth="1"/>
    <col min="9" max="9" width="13.7109375" style="79" customWidth="1"/>
    <col min="10" max="11" width="13.7109375" style="75" customWidth="1"/>
    <col min="12" max="13" width="13.7109375" style="78" customWidth="1"/>
    <col min="14" max="15" width="13.7109375" style="76" customWidth="1"/>
    <col min="16" max="16384" width="9.00390625" style="414" customWidth="1"/>
  </cols>
  <sheetData>
    <row r="1" spans="1:15" ht="88.5" customHeight="1">
      <c r="A1" s="505"/>
      <c r="B1" s="506"/>
      <c r="C1" s="506"/>
      <c r="D1" s="68"/>
      <c r="E1" s="68"/>
      <c r="F1" s="68"/>
      <c r="G1" s="68"/>
      <c r="H1" s="68"/>
      <c r="I1" s="69"/>
      <c r="J1" s="80"/>
      <c r="K1" s="81"/>
      <c r="L1" s="81"/>
      <c r="M1" s="495" t="s">
        <v>157</v>
      </c>
      <c r="N1" s="495"/>
      <c r="O1" s="495"/>
    </row>
    <row r="2" spans="1:15" s="415" customFormat="1" ht="17.25" customHeight="1" thickBot="1">
      <c r="A2" s="507" t="s">
        <v>21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</row>
    <row r="3" spans="1:15" s="5" customFormat="1" ht="19.5" customHeight="1">
      <c r="A3" s="509" t="s">
        <v>22</v>
      </c>
      <c r="B3" s="511" t="s">
        <v>1</v>
      </c>
      <c r="C3" s="511" t="s">
        <v>23</v>
      </c>
      <c r="D3" s="511" t="s">
        <v>24</v>
      </c>
      <c r="E3" s="511" t="s">
        <v>18</v>
      </c>
      <c r="F3" s="513"/>
      <c r="G3" s="511" t="s">
        <v>25</v>
      </c>
      <c r="H3" s="511" t="s">
        <v>26</v>
      </c>
      <c r="I3" s="511"/>
      <c r="J3" s="511"/>
      <c r="K3" s="511"/>
      <c r="L3" s="511"/>
      <c r="M3" s="511"/>
      <c r="N3" s="511"/>
      <c r="O3" s="515"/>
    </row>
    <row r="4" spans="1:15" s="5" customFormat="1" ht="19.5" customHeight="1">
      <c r="A4" s="510"/>
      <c r="B4" s="512"/>
      <c r="C4" s="512"/>
      <c r="D4" s="512"/>
      <c r="E4" s="163" t="s">
        <v>27</v>
      </c>
      <c r="F4" s="164" t="s">
        <v>28</v>
      </c>
      <c r="G4" s="512"/>
      <c r="H4" s="163" t="s">
        <v>10</v>
      </c>
      <c r="I4" s="165" t="s">
        <v>29</v>
      </c>
      <c r="J4" s="163">
        <v>2007</v>
      </c>
      <c r="K4" s="163">
        <v>2008</v>
      </c>
      <c r="L4" s="163">
        <v>2009</v>
      </c>
      <c r="M4" s="163">
        <v>2010</v>
      </c>
      <c r="N4" s="163">
        <v>2011</v>
      </c>
      <c r="O4" s="166" t="s">
        <v>30</v>
      </c>
    </row>
    <row r="5" spans="1:15" s="5" customFormat="1" ht="15" customHeight="1" thickBot="1">
      <c r="A5" s="157">
        <v>1</v>
      </c>
      <c r="B5" s="158">
        <v>2</v>
      </c>
      <c r="C5" s="158">
        <v>3</v>
      </c>
      <c r="D5" s="158">
        <v>4</v>
      </c>
      <c r="E5" s="158">
        <v>5</v>
      </c>
      <c r="F5" s="159">
        <v>6</v>
      </c>
      <c r="G5" s="159">
        <v>7</v>
      </c>
      <c r="H5" s="158">
        <v>8</v>
      </c>
      <c r="I5" s="160">
        <v>9</v>
      </c>
      <c r="J5" s="161">
        <v>10</v>
      </c>
      <c r="K5" s="161">
        <v>11</v>
      </c>
      <c r="L5" s="161">
        <v>12</v>
      </c>
      <c r="M5" s="161">
        <v>13</v>
      </c>
      <c r="N5" s="161">
        <v>14</v>
      </c>
      <c r="O5" s="162">
        <v>15</v>
      </c>
    </row>
    <row r="6" spans="1:15" s="5" customFormat="1" ht="21.75" customHeight="1">
      <c r="A6" s="502" t="s">
        <v>152</v>
      </c>
      <c r="B6" s="503"/>
      <c r="C6" s="503"/>
      <c r="D6" s="503"/>
      <c r="E6" s="503"/>
      <c r="F6" s="503"/>
      <c r="G6" s="514"/>
      <c r="H6" s="404">
        <f>SUM(H7)</f>
        <v>1280000</v>
      </c>
      <c r="I6" s="404">
        <f aca="true" t="shared" si="0" ref="I6:O6">SUM(I7)</f>
        <v>0</v>
      </c>
      <c r="J6" s="404">
        <f t="shared" si="0"/>
        <v>80000</v>
      </c>
      <c r="K6" s="404">
        <f t="shared" si="0"/>
        <v>1200000</v>
      </c>
      <c r="L6" s="404">
        <f t="shared" si="0"/>
        <v>0</v>
      </c>
      <c r="M6" s="404">
        <f t="shared" si="0"/>
        <v>0</v>
      </c>
      <c r="N6" s="404">
        <f t="shared" si="0"/>
        <v>0</v>
      </c>
      <c r="O6" s="405">
        <f t="shared" si="0"/>
        <v>0</v>
      </c>
    </row>
    <row r="7" spans="1:15" s="5" customFormat="1" ht="21.75" customHeight="1" thickBot="1">
      <c r="A7" s="107">
        <v>1</v>
      </c>
      <c r="B7" s="108">
        <v>400</v>
      </c>
      <c r="C7" s="109">
        <v>40002</v>
      </c>
      <c r="D7" s="110" t="s">
        <v>153</v>
      </c>
      <c r="E7" s="109">
        <v>2007</v>
      </c>
      <c r="F7" s="111">
        <v>2009</v>
      </c>
      <c r="G7" s="125" t="s">
        <v>45</v>
      </c>
      <c r="H7" s="128">
        <f>SUM(I7:O7)</f>
        <v>1280000</v>
      </c>
      <c r="I7" s="145">
        <v>0</v>
      </c>
      <c r="J7" s="128">
        <v>80000</v>
      </c>
      <c r="K7" s="128">
        <v>1200000</v>
      </c>
      <c r="L7" s="128"/>
      <c r="M7" s="142"/>
      <c r="N7" s="142"/>
      <c r="O7" s="143"/>
    </row>
    <row r="8" spans="1:15" s="184" customFormat="1" ht="19.5" customHeight="1">
      <c r="A8" s="502" t="s">
        <v>31</v>
      </c>
      <c r="B8" s="503"/>
      <c r="C8" s="503"/>
      <c r="D8" s="503"/>
      <c r="E8" s="503"/>
      <c r="F8" s="503"/>
      <c r="G8" s="504"/>
      <c r="H8" s="105">
        <f>SUM(H9:H14)</f>
        <v>16557919</v>
      </c>
      <c r="I8" s="105">
        <f aca="true" t="shared" si="1" ref="I8:O8">SUM(I9:I14)</f>
        <v>532919</v>
      </c>
      <c r="J8" s="105">
        <f t="shared" si="1"/>
        <v>490000</v>
      </c>
      <c r="K8" s="105">
        <f t="shared" si="1"/>
        <v>7485000</v>
      </c>
      <c r="L8" s="105">
        <f t="shared" si="1"/>
        <v>8050000</v>
      </c>
      <c r="M8" s="105">
        <f t="shared" si="1"/>
        <v>0</v>
      </c>
      <c r="N8" s="105">
        <f t="shared" si="1"/>
        <v>0</v>
      </c>
      <c r="O8" s="106">
        <f t="shared" si="1"/>
        <v>0</v>
      </c>
    </row>
    <row r="9" spans="1:15" s="185" customFormat="1" ht="30" customHeight="1">
      <c r="A9" s="107">
        <v>2</v>
      </c>
      <c r="B9" s="108">
        <v>600</v>
      </c>
      <c r="C9" s="109">
        <v>60016</v>
      </c>
      <c r="D9" s="110" t="s">
        <v>32</v>
      </c>
      <c r="E9" s="109">
        <v>2003</v>
      </c>
      <c r="F9" s="111">
        <v>2009</v>
      </c>
      <c r="G9" s="109" t="s">
        <v>33</v>
      </c>
      <c r="H9" s="112">
        <f aca="true" t="shared" si="2" ref="H9:H14">SUM(I9:O9)</f>
        <v>2219915</v>
      </c>
      <c r="I9" s="113">
        <v>419915</v>
      </c>
      <c r="J9" s="112">
        <v>0</v>
      </c>
      <c r="K9" s="112">
        <v>900000</v>
      </c>
      <c r="L9" s="112">
        <v>900000</v>
      </c>
      <c r="M9" s="114"/>
      <c r="N9" s="114"/>
      <c r="O9" s="115"/>
    </row>
    <row r="10" spans="1:15" s="185" customFormat="1" ht="30" customHeight="1">
      <c r="A10" s="107">
        <v>3</v>
      </c>
      <c r="B10" s="108">
        <v>600</v>
      </c>
      <c r="C10" s="109">
        <v>60014</v>
      </c>
      <c r="D10" s="110" t="s">
        <v>34</v>
      </c>
      <c r="E10" s="109">
        <v>2003</v>
      </c>
      <c r="F10" s="111">
        <v>2009</v>
      </c>
      <c r="G10" s="109" t="s">
        <v>33</v>
      </c>
      <c r="H10" s="112">
        <f t="shared" si="2"/>
        <v>5888060</v>
      </c>
      <c r="I10" s="113">
        <v>28060</v>
      </c>
      <c r="J10" s="112">
        <v>60000</v>
      </c>
      <c r="K10" s="112">
        <v>2000000</v>
      </c>
      <c r="L10" s="112">
        <v>3800000</v>
      </c>
      <c r="M10" s="114"/>
      <c r="N10" s="114"/>
      <c r="O10" s="115"/>
    </row>
    <row r="11" spans="1:15" s="185" customFormat="1" ht="30" customHeight="1">
      <c r="A11" s="107">
        <v>4</v>
      </c>
      <c r="B11" s="108">
        <v>600</v>
      </c>
      <c r="C11" s="109">
        <v>60016</v>
      </c>
      <c r="D11" s="110" t="s">
        <v>35</v>
      </c>
      <c r="E11" s="109">
        <v>2006</v>
      </c>
      <c r="F11" s="111">
        <v>2009</v>
      </c>
      <c r="G11" s="109" t="s">
        <v>33</v>
      </c>
      <c r="H11" s="112">
        <f t="shared" si="2"/>
        <v>2049962</v>
      </c>
      <c r="I11" s="156">
        <v>69962</v>
      </c>
      <c r="J11" s="144">
        <v>130000</v>
      </c>
      <c r="K11" s="144">
        <v>1000000</v>
      </c>
      <c r="L11" s="144">
        <v>850000</v>
      </c>
      <c r="M11" s="155"/>
      <c r="N11" s="155"/>
      <c r="O11" s="115"/>
    </row>
    <row r="12" spans="1:15" s="185" customFormat="1" ht="30" customHeight="1">
      <c r="A12" s="107">
        <v>5</v>
      </c>
      <c r="B12" s="108">
        <v>600</v>
      </c>
      <c r="C12" s="109">
        <v>60016</v>
      </c>
      <c r="D12" s="116" t="s">
        <v>36</v>
      </c>
      <c r="E12" s="109">
        <v>2007</v>
      </c>
      <c r="F12" s="167">
        <v>2009</v>
      </c>
      <c r="G12" s="109" t="s">
        <v>33</v>
      </c>
      <c r="H12" s="112">
        <f t="shared" si="2"/>
        <v>2650000</v>
      </c>
      <c r="I12" s="113">
        <v>0</v>
      </c>
      <c r="J12" s="112">
        <v>150000</v>
      </c>
      <c r="K12" s="112">
        <v>0</v>
      </c>
      <c r="L12" s="112">
        <v>2500000</v>
      </c>
      <c r="M12" s="114"/>
      <c r="N12" s="114"/>
      <c r="O12" s="115"/>
    </row>
    <row r="13" spans="1:15" s="185" customFormat="1" ht="30" customHeight="1">
      <c r="A13" s="107">
        <v>6</v>
      </c>
      <c r="B13" s="108">
        <v>600</v>
      </c>
      <c r="C13" s="109">
        <v>60016</v>
      </c>
      <c r="D13" s="116" t="s">
        <v>37</v>
      </c>
      <c r="E13" s="109">
        <v>2007</v>
      </c>
      <c r="F13" s="167">
        <v>2008</v>
      </c>
      <c r="G13" s="109" t="s">
        <v>33</v>
      </c>
      <c r="H13" s="112">
        <f t="shared" si="2"/>
        <v>3650000</v>
      </c>
      <c r="I13" s="113">
        <v>0</v>
      </c>
      <c r="J13" s="112">
        <v>150000</v>
      </c>
      <c r="K13" s="112">
        <v>3500000</v>
      </c>
      <c r="L13" s="112"/>
      <c r="M13" s="114"/>
      <c r="N13" s="114"/>
      <c r="O13" s="115"/>
    </row>
    <row r="14" spans="1:15" s="185" customFormat="1" ht="30" customHeight="1" thickBot="1">
      <c r="A14" s="117">
        <v>7</v>
      </c>
      <c r="B14" s="118">
        <v>600</v>
      </c>
      <c r="C14" s="119">
        <v>60016</v>
      </c>
      <c r="D14" s="120" t="s">
        <v>38</v>
      </c>
      <c r="E14" s="119">
        <v>2003</v>
      </c>
      <c r="F14" s="121">
        <v>2008</v>
      </c>
      <c r="G14" s="109" t="s">
        <v>33</v>
      </c>
      <c r="H14" s="112">
        <f t="shared" si="2"/>
        <v>99982</v>
      </c>
      <c r="I14" s="122">
        <v>14982</v>
      </c>
      <c r="J14" s="112">
        <v>0</v>
      </c>
      <c r="K14" s="112">
        <v>85000</v>
      </c>
      <c r="L14" s="112"/>
      <c r="M14" s="114"/>
      <c r="N14" s="114"/>
      <c r="O14" s="123"/>
    </row>
    <row r="15" spans="1:15" s="184" customFormat="1" ht="19.5" customHeight="1">
      <c r="A15" s="502" t="s">
        <v>39</v>
      </c>
      <c r="B15" s="503"/>
      <c r="C15" s="503"/>
      <c r="D15" s="503"/>
      <c r="E15" s="503"/>
      <c r="F15" s="503"/>
      <c r="G15" s="504"/>
      <c r="H15" s="105">
        <f>SUM(H16:H17)</f>
        <v>17348618</v>
      </c>
      <c r="I15" s="105">
        <f aca="true" t="shared" si="3" ref="I15:O15">SUM(I16:I17)</f>
        <v>78618</v>
      </c>
      <c r="J15" s="105">
        <f t="shared" si="3"/>
        <v>1200000</v>
      </c>
      <c r="K15" s="105">
        <f t="shared" si="3"/>
        <v>4100000</v>
      </c>
      <c r="L15" s="105">
        <f t="shared" si="3"/>
        <v>3000000</v>
      </c>
      <c r="M15" s="105">
        <f t="shared" si="3"/>
        <v>3000000</v>
      </c>
      <c r="N15" s="105">
        <f t="shared" si="3"/>
        <v>3000000</v>
      </c>
      <c r="O15" s="106">
        <f t="shared" si="3"/>
        <v>2970000</v>
      </c>
    </row>
    <row r="16" spans="1:15" s="184" customFormat="1" ht="30" customHeight="1">
      <c r="A16" s="107">
        <v>8</v>
      </c>
      <c r="B16" s="108">
        <v>700</v>
      </c>
      <c r="C16" s="109">
        <v>70095</v>
      </c>
      <c r="D16" s="110" t="s">
        <v>40</v>
      </c>
      <c r="E16" s="109">
        <v>2004</v>
      </c>
      <c r="F16" s="111">
        <v>2012</v>
      </c>
      <c r="G16" s="109" t="s">
        <v>41</v>
      </c>
      <c r="H16" s="112">
        <f>SUM(I16:O16)</f>
        <v>15998670</v>
      </c>
      <c r="I16" s="113">
        <v>28670</v>
      </c>
      <c r="J16" s="112">
        <v>700000</v>
      </c>
      <c r="K16" s="112">
        <v>3300000</v>
      </c>
      <c r="L16" s="112">
        <v>3000000</v>
      </c>
      <c r="M16" s="112">
        <v>3000000</v>
      </c>
      <c r="N16" s="112">
        <v>3000000</v>
      </c>
      <c r="O16" s="149">
        <v>2970000</v>
      </c>
    </row>
    <row r="17" spans="1:15" s="184" customFormat="1" ht="30" customHeight="1" thickBot="1">
      <c r="A17" s="124">
        <v>9</v>
      </c>
      <c r="B17" s="125">
        <v>700</v>
      </c>
      <c r="C17" s="125">
        <v>70095</v>
      </c>
      <c r="D17" s="126" t="s">
        <v>42</v>
      </c>
      <c r="E17" s="125">
        <v>2006</v>
      </c>
      <c r="F17" s="127">
        <v>2008</v>
      </c>
      <c r="G17" s="125" t="s">
        <v>41</v>
      </c>
      <c r="H17" s="128">
        <f>SUM(I17:O17)</f>
        <v>1349948</v>
      </c>
      <c r="I17" s="128">
        <v>49948</v>
      </c>
      <c r="J17" s="128">
        <v>500000</v>
      </c>
      <c r="K17" s="128">
        <v>800000</v>
      </c>
      <c r="L17" s="128"/>
      <c r="M17" s="128"/>
      <c r="N17" s="128"/>
      <c r="O17" s="129"/>
    </row>
    <row r="18" spans="1:15" s="185" customFormat="1" ht="19.5" customHeight="1">
      <c r="A18" s="502" t="s">
        <v>43</v>
      </c>
      <c r="B18" s="503"/>
      <c r="C18" s="503"/>
      <c r="D18" s="503"/>
      <c r="E18" s="503"/>
      <c r="F18" s="503"/>
      <c r="G18" s="504"/>
      <c r="H18" s="105">
        <f>SUM(H19:H20)</f>
        <v>1138800</v>
      </c>
      <c r="I18" s="105">
        <f aca="true" t="shared" si="4" ref="I18:O18">SUM(I19:I20)</f>
        <v>28800</v>
      </c>
      <c r="J18" s="105">
        <f t="shared" si="4"/>
        <v>110000</v>
      </c>
      <c r="K18" s="105">
        <f t="shared" si="4"/>
        <v>1000000</v>
      </c>
      <c r="L18" s="105">
        <f t="shared" si="4"/>
        <v>0</v>
      </c>
      <c r="M18" s="105">
        <f t="shared" si="4"/>
        <v>0</v>
      </c>
      <c r="N18" s="105">
        <f t="shared" si="4"/>
        <v>0</v>
      </c>
      <c r="O18" s="106">
        <f t="shared" si="4"/>
        <v>0</v>
      </c>
    </row>
    <row r="19" spans="1:15" s="185" customFormat="1" ht="30" customHeight="1">
      <c r="A19" s="130">
        <v>10</v>
      </c>
      <c r="B19" s="131">
        <v>754</v>
      </c>
      <c r="C19" s="132">
        <v>75412</v>
      </c>
      <c r="D19" s="133" t="s">
        <v>44</v>
      </c>
      <c r="E19" s="132">
        <v>2004</v>
      </c>
      <c r="F19" s="134">
        <v>2008</v>
      </c>
      <c r="G19" s="132" t="s">
        <v>45</v>
      </c>
      <c r="H19" s="135">
        <f>SUM(I19:O19)</f>
        <v>638800</v>
      </c>
      <c r="I19" s="136">
        <v>28800</v>
      </c>
      <c r="J19" s="135">
        <v>10000</v>
      </c>
      <c r="K19" s="135">
        <v>600000</v>
      </c>
      <c r="L19" s="135"/>
      <c r="M19" s="135"/>
      <c r="N19" s="137"/>
      <c r="O19" s="138"/>
    </row>
    <row r="20" spans="1:15" s="185" customFormat="1" ht="30" customHeight="1" thickBot="1">
      <c r="A20" s="139">
        <v>11</v>
      </c>
      <c r="B20" s="140">
        <v>754</v>
      </c>
      <c r="C20" s="125">
        <v>75495</v>
      </c>
      <c r="D20" s="70" t="s">
        <v>46</v>
      </c>
      <c r="E20" s="125">
        <v>2007</v>
      </c>
      <c r="F20" s="127">
        <v>2008</v>
      </c>
      <c r="G20" s="125" t="s">
        <v>45</v>
      </c>
      <c r="H20" s="128">
        <f>SUM(I20:O20)</f>
        <v>500000</v>
      </c>
      <c r="I20" s="141">
        <v>0</v>
      </c>
      <c r="J20" s="128">
        <v>100000</v>
      </c>
      <c r="K20" s="128">
        <v>400000</v>
      </c>
      <c r="L20" s="128"/>
      <c r="M20" s="128"/>
      <c r="N20" s="142"/>
      <c r="O20" s="143"/>
    </row>
    <row r="21" spans="1:15" s="184" customFormat="1" ht="19.5" customHeight="1">
      <c r="A21" s="502" t="s">
        <v>47</v>
      </c>
      <c r="B21" s="503"/>
      <c r="C21" s="503"/>
      <c r="D21" s="503"/>
      <c r="E21" s="503"/>
      <c r="F21" s="503"/>
      <c r="G21" s="504"/>
      <c r="H21" s="105">
        <f aca="true" t="shared" si="5" ref="H21:O21">SUM(H22:H23)</f>
        <v>7191308</v>
      </c>
      <c r="I21" s="105">
        <f t="shared" si="5"/>
        <v>4629308</v>
      </c>
      <c r="J21" s="105">
        <f t="shared" si="5"/>
        <v>62000</v>
      </c>
      <c r="K21" s="105">
        <f t="shared" si="5"/>
        <v>2500000</v>
      </c>
      <c r="L21" s="105">
        <f t="shared" si="5"/>
        <v>0</v>
      </c>
      <c r="M21" s="105">
        <f t="shared" si="5"/>
        <v>0</v>
      </c>
      <c r="N21" s="105">
        <f t="shared" si="5"/>
        <v>0</v>
      </c>
      <c r="O21" s="106">
        <f t="shared" si="5"/>
        <v>0</v>
      </c>
    </row>
    <row r="22" spans="1:15" s="184" customFormat="1" ht="60" customHeight="1">
      <c r="A22" s="117">
        <v>12</v>
      </c>
      <c r="B22" s="118">
        <v>801</v>
      </c>
      <c r="C22" s="119">
        <v>80101</v>
      </c>
      <c r="D22" s="133" t="s">
        <v>62</v>
      </c>
      <c r="E22" s="132">
        <v>2005</v>
      </c>
      <c r="F22" s="134">
        <v>2008</v>
      </c>
      <c r="G22" s="132" t="s">
        <v>41</v>
      </c>
      <c r="H22" s="144">
        <f>SUM(I22:O22)</f>
        <v>2523818</v>
      </c>
      <c r="I22" s="135">
        <v>461818</v>
      </c>
      <c r="J22" s="135">
        <v>62000</v>
      </c>
      <c r="K22" s="135">
        <v>2000000</v>
      </c>
      <c r="L22" s="135"/>
      <c r="M22" s="135"/>
      <c r="N22" s="137"/>
      <c r="O22" s="138"/>
    </row>
    <row r="23" spans="1:15" s="185" customFormat="1" ht="30" customHeight="1" thickBot="1">
      <c r="A23" s="139">
        <v>13</v>
      </c>
      <c r="B23" s="140">
        <v>801</v>
      </c>
      <c r="C23" s="125">
        <v>80110</v>
      </c>
      <c r="D23" s="126" t="s">
        <v>61</v>
      </c>
      <c r="E23" s="125">
        <v>2000</v>
      </c>
      <c r="F23" s="127">
        <v>2006</v>
      </c>
      <c r="G23" s="125" t="s">
        <v>45</v>
      </c>
      <c r="H23" s="128">
        <f>SUM(I23:O23)</f>
        <v>4667490</v>
      </c>
      <c r="I23" s="145">
        <v>4167490</v>
      </c>
      <c r="J23" s="128">
        <v>0</v>
      </c>
      <c r="K23" s="128">
        <v>500000</v>
      </c>
      <c r="L23" s="128"/>
      <c r="M23" s="128"/>
      <c r="N23" s="142"/>
      <c r="O23" s="143"/>
    </row>
    <row r="24" spans="1:15" s="184" customFormat="1" ht="19.5" customHeight="1">
      <c r="A24" s="502" t="s">
        <v>48</v>
      </c>
      <c r="B24" s="503"/>
      <c r="C24" s="503"/>
      <c r="D24" s="503"/>
      <c r="E24" s="503"/>
      <c r="F24" s="503"/>
      <c r="G24" s="504"/>
      <c r="H24" s="105">
        <f>SUM(H25:H29)</f>
        <v>56104918</v>
      </c>
      <c r="I24" s="105">
        <f aca="true" t="shared" si="6" ref="I24:O24">SUM(I25:I29)</f>
        <v>25259051</v>
      </c>
      <c r="J24" s="105">
        <f t="shared" si="6"/>
        <v>7945867</v>
      </c>
      <c r="K24" s="105">
        <f t="shared" si="6"/>
        <v>6800000</v>
      </c>
      <c r="L24" s="105">
        <f t="shared" si="6"/>
        <v>6100000</v>
      </c>
      <c r="M24" s="105">
        <f t="shared" si="6"/>
        <v>5000000</v>
      </c>
      <c r="N24" s="105">
        <f t="shared" si="6"/>
        <v>1000000</v>
      </c>
      <c r="O24" s="106">
        <f t="shared" si="6"/>
        <v>4000000</v>
      </c>
    </row>
    <row r="25" spans="1:15" s="185" customFormat="1" ht="25.5" customHeight="1">
      <c r="A25" s="117">
        <v>14</v>
      </c>
      <c r="B25" s="119">
        <v>900</v>
      </c>
      <c r="C25" s="119">
        <v>90001</v>
      </c>
      <c r="D25" s="120" t="s">
        <v>49</v>
      </c>
      <c r="E25" s="119">
        <v>2000</v>
      </c>
      <c r="F25" s="119">
        <v>2012</v>
      </c>
      <c r="G25" s="119" t="s">
        <v>41</v>
      </c>
      <c r="H25" s="144">
        <f>SUM(I25:O25)</f>
        <v>50660379</v>
      </c>
      <c r="I25" s="122">
        <v>23148512</v>
      </c>
      <c r="J25" s="154">
        <v>7511867</v>
      </c>
      <c r="K25" s="144">
        <v>5000000</v>
      </c>
      <c r="L25" s="144">
        <v>5000000</v>
      </c>
      <c r="M25" s="155">
        <v>5000000</v>
      </c>
      <c r="N25" s="155">
        <v>1000000</v>
      </c>
      <c r="O25" s="123">
        <v>4000000</v>
      </c>
    </row>
    <row r="26" spans="1:15" s="185" customFormat="1" ht="30" customHeight="1">
      <c r="A26" s="146">
        <v>15</v>
      </c>
      <c r="B26" s="118">
        <v>900</v>
      </c>
      <c r="C26" s="119">
        <v>90001</v>
      </c>
      <c r="D26" s="147" t="s">
        <v>58</v>
      </c>
      <c r="E26" s="119">
        <v>2000</v>
      </c>
      <c r="F26" s="121">
        <v>2007</v>
      </c>
      <c r="G26" s="109" t="s">
        <v>41</v>
      </c>
      <c r="H26" s="112">
        <f>SUM(I26:O26)</f>
        <v>2211722</v>
      </c>
      <c r="I26" s="113">
        <v>1881722</v>
      </c>
      <c r="J26" s="112">
        <v>330000</v>
      </c>
      <c r="K26" s="112"/>
      <c r="L26" s="112"/>
      <c r="M26" s="112"/>
      <c r="N26" s="114"/>
      <c r="O26" s="115"/>
    </row>
    <row r="27" spans="1:15" s="185" customFormat="1" ht="30" customHeight="1">
      <c r="A27" s="146">
        <v>16</v>
      </c>
      <c r="B27" s="118">
        <v>900</v>
      </c>
      <c r="C27" s="119">
        <v>90001</v>
      </c>
      <c r="D27" s="147" t="s">
        <v>59</v>
      </c>
      <c r="E27" s="119">
        <v>2005</v>
      </c>
      <c r="F27" s="121">
        <v>2007</v>
      </c>
      <c r="G27" s="109" t="s">
        <v>41</v>
      </c>
      <c r="H27" s="112">
        <f>SUM(I27:O27)</f>
        <v>252817</v>
      </c>
      <c r="I27" s="148">
        <v>228817</v>
      </c>
      <c r="J27" s="112">
        <v>24000</v>
      </c>
      <c r="K27" s="112"/>
      <c r="L27" s="112"/>
      <c r="M27" s="112"/>
      <c r="N27" s="114"/>
      <c r="O27" s="115"/>
    </row>
    <row r="28" spans="1:15" s="185" customFormat="1" ht="30" customHeight="1">
      <c r="A28" s="146">
        <v>17</v>
      </c>
      <c r="B28" s="118">
        <v>900</v>
      </c>
      <c r="C28" s="119">
        <v>90001</v>
      </c>
      <c r="D28" s="116" t="s">
        <v>154</v>
      </c>
      <c r="E28" s="119">
        <v>2007</v>
      </c>
      <c r="F28" s="121">
        <v>2009</v>
      </c>
      <c r="G28" s="109" t="s">
        <v>45</v>
      </c>
      <c r="H28" s="112">
        <f>SUM(I28:O28)</f>
        <v>1880000</v>
      </c>
      <c r="I28" s="148">
        <v>0</v>
      </c>
      <c r="J28" s="112">
        <v>80000</v>
      </c>
      <c r="K28" s="112">
        <v>800000</v>
      </c>
      <c r="L28" s="112">
        <v>1000000</v>
      </c>
      <c r="M28" s="112"/>
      <c r="N28" s="114"/>
      <c r="O28" s="115"/>
    </row>
    <row r="29" spans="1:15" s="185" customFormat="1" ht="30" customHeight="1" thickBot="1">
      <c r="A29" s="412">
        <v>18</v>
      </c>
      <c r="B29" s="140">
        <v>900</v>
      </c>
      <c r="C29" s="125">
        <v>90002</v>
      </c>
      <c r="D29" s="413" t="s">
        <v>50</v>
      </c>
      <c r="E29" s="125">
        <v>2007</v>
      </c>
      <c r="F29" s="127">
        <v>2008</v>
      </c>
      <c r="G29" s="125" t="s">
        <v>41</v>
      </c>
      <c r="H29" s="128">
        <f>SUM(I29:O29)</f>
        <v>1100000</v>
      </c>
      <c r="I29" s="145">
        <v>0</v>
      </c>
      <c r="J29" s="128">
        <v>0</v>
      </c>
      <c r="K29" s="128">
        <v>1000000</v>
      </c>
      <c r="L29" s="128">
        <v>100000</v>
      </c>
      <c r="M29" s="128"/>
      <c r="N29" s="142"/>
      <c r="O29" s="143"/>
    </row>
    <row r="30" spans="1:15" s="5" customFormat="1" ht="15" customHeight="1" thickBot="1">
      <c r="A30" s="406">
        <v>1</v>
      </c>
      <c r="B30" s="407">
        <v>2</v>
      </c>
      <c r="C30" s="407">
        <v>3</v>
      </c>
      <c r="D30" s="407">
        <v>4</v>
      </c>
      <c r="E30" s="407">
        <v>5</v>
      </c>
      <c r="F30" s="408">
        <v>6</v>
      </c>
      <c r="G30" s="408">
        <v>7</v>
      </c>
      <c r="H30" s="407">
        <v>8</v>
      </c>
      <c r="I30" s="409">
        <v>9</v>
      </c>
      <c r="J30" s="410">
        <v>10</v>
      </c>
      <c r="K30" s="410">
        <v>11</v>
      </c>
      <c r="L30" s="410">
        <v>12</v>
      </c>
      <c r="M30" s="410">
        <v>13</v>
      </c>
      <c r="N30" s="410">
        <v>14</v>
      </c>
      <c r="O30" s="411">
        <v>15</v>
      </c>
    </row>
    <row r="31" spans="1:15" s="184" customFormat="1" ht="19.5" customHeight="1">
      <c r="A31" s="502" t="s">
        <v>51</v>
      </c>
      <c r="B31" s="503"/>
      <c r="C31" s="503"/>
      <c r="D31" s="503"/>
      <c r="E31" s="503"/>
      <c r="F31" s="503"/>
      <c r="G31" s="504"/>
      <c r="H31" s="105">
        <f>SUM(H32:H32)</f>
        <v>4648096</v>
      </c>
      <c r="I31" s="105">
        <f aca="true" t="shared" si="7" ref="I31:O31">SUM(I32:I32)</f>
        <v>3123096</v>
      </c>
      <c r="J31" s="105">
        <f t="shared" si="7"/>
        <v>805000</v>
      </c>
      <c r="K31" s="105">
        <f t="shared" si="7"/>
        <v>720000</v>
      </c>
      <c r="L31" s="105">
        <f t="shared" si="7"/>
        <v>0</v>
      </c>
      <c r="M31" s="105">
        <f t="shared" si="7"/>
        <v>0</v>
      </c>
      <c r="N31" s="105">
        <f t="shared" si="7"/>
        <v>0</v>
      </c>
      <c r="O31" s="106">
        <f t="shared" si="7"/>
        <v>0</v>
      </c>
    </row>
    <row r="32" spans="1:15" s="185" customFormat="1" ht="30" customHeight="1" thickBot="1">
      <c r="A32" s="107">
        <v>19</v>
      </c>
      <c r="B32" s="108">
        <v>900</v>
      </c>
      <c r="C32" s="109">
        <v>90095</v>
      </c>
      <c r="D32" s="110" t="s">
        <v>52</v>
      </c>
      <c r="E32" s="109">
        <v>2001</v>
      </c>
      <c r="F32" s="111">
        <v>2008</v>
      </c>
      <c r="G32" s="109" t="s">
        <v>41</v>
      </c>
      <c r="H32" s="112">
        <f>SUM(I32:O32)</f>
        <v>4648096</v>
      </c>
      <c r="I32" s="113">
        <v>3123096</v>
      </c>
      <c r="J32" s="112">
        <v>805000</v>
      </c>
      <c r="K32" s="112">
        <v>720000</v>
      </c>
      <c r="L32" s="112"/>
      <c r="M32" s="112"/>
      <c r="N32" s="112"/>
      <c r="O32" s="149"/>
    </row>
    <row r="33" spans="1:15" s="185" customFormat="1" ht="19.5" customHeight="1">
      <c r="A33" s="502" t="s">
        <v>53</v>
      </c>
      <c r="B33" s="503"/>
      <c r="C33" s="503"/>
      <c r="D33" s="503"/>
      <c r="E33" s="503"/>
      <c r="F33" s="503"/>
      <c r="G33" s="504"/>
      <c r="H33" s="105">
        <f>SUM(H34:H34)</f>
        <v>5314374</v>
      </c>
      <c r="I33" s="105">
        <f aca="true" t="shared" si="8" ref="I33:O33">SUM(I34:I34)</f>
        <v>674374</v>
      </c>
      <c r="J33" s="105">
        <f t="shared" si="8"/>
        <v>735000</v>
      </c>
      <c r="K33" s="105">
        <f t="shared" si="8"/>
        <v>2205000</v>
      </c>
      <c r="L33" s="105">
        <f t="shared" si="8"/>
        <v>0</v>
      </c>
      <c r="M33" s="105">
        <f t="shared" si="8"/>
        <v>0</v>
      </c>
      <c r="N33" s="105">
        <f t="shared" si="8"/>
        <v>0</v>
      </c>
      <c r="O33" s="106">
        <f t="shared" si="8"/>
        <v>1700000</v>
      </c>
    </row>
    <row r="34" spans="1:15" s="185" customFormat="1" ht="30" customHeight="1" thickBot="1">
      <c r="A34" s="107">
        <v>20</v>
      </c>
      <c r="B34" s="108">
        <v>900</v>
      </c>
      <c r="C34" s="109">
        <v>90095</v>
      </c>
      <c r="D34" s="110" t="s">
        <v>54</v>
      </c>
      <c r="E34" s="109">
        <v>2004</v>
      </c>
      <c r="F34" s="111">
        <v>2007</v>
      </c>
      <c r="G34" s="109" t="s">
        <v>41</v>
      </c>
      <c r="H34" s="112">
        <f>SUM(I34:O34)</f>
        <v>5314374</v>
      </c>
      <c r="I34" s="122">
        <v>674374</v>
      </c>
      <c r="J34" s="112">
        <v>735000</v>
      </c>
      <c r="K34" s="112">
        <v>2205000</v>
      </c>
      <c r="L34" s="112"/>
      <c r="M34" s="112"/>
      <c r="N34" s="112"/>
      <c r="O34" s="149">
        <v>1700000</v>
      </c>
    </row>
    <row r="35" spans="1:15" s="185" customFormat="1" ht="19.5" customHeight="1">
      <c r="A35" s="502" t="s">
        <v>55</v>
      </c>
      <c r="B35" s="503"/>
      <c r="C35" s="503"/>
      <c r="D35" s="503"/>
      <c r="E35" s="503"/>
      <c r="F35" s="503"/>
      <c r="G35" s="504"/>
      <c r="H35" s="105">
        <f>SUM(H36:H36)</f>
        <v>1040000</v>
      </c>
      <c r="I35" s="105">
        <f aca="true" t="shared" si="9" ref="I35:O35">SUM(I36:I36)</f>
        <v>30000</v>
      </c>
      <c r="J35" s="105">
        <f t="shared" si="9"/>
        <v>10000</v>
      </c>
      <c r="K35" s="105">
        <f t="shared" si="9"/>
        <v>1000000</v>
      </c>
      <c r="L35" s="105">
        <f t="shared" si="9"/>
        <v>0</v>
      </c>
      <c r="M35" s="105">
        <f t="shared" si="9"/>
        <v>0</v>
      </c>
      <c r="N35" s="105">
        <f t="shared" si="9"/>
        <v>0</v>
      </c>
      <c r="O35" s="106">
        <f t="shared" si="9"/>
        <v>0</v>
      </c>
    </row>
    <row r="36" spans="1:15" s="185" customFormat="1" ht="30" customHeight="1" thickBot="1">
      <c r="A36" s="107">
        <v>21</v>
      </c>
      <c r="B36" s="108">
        <v>921</v>
      </c>
      <c r="C36" s="109">
        <v>92109</v>
      </c>
      <c r="D36" s="110" t="s">
        <v>56</v>
      </c>
      <c r="E36" s="109">
        <v>2006</v>
      </c>
      <c r="F36" s="111">
        <v>2008</v>
      </c>
      <c r="G36" s="109" t="s">
        <v>41</v>
      </c>
      <c r="H36" s="112">
        <f>SUM(I36:O36)</f>
        <v>1040000</v>
      </c>
      <c r="I36" s="112">
        <v>30000</v>
      </c>
      <c r="J36" s="112">
        <v>10000</v>
      </c>
      <c r="K36" s="112">
        <v>1000000</v>
      </c>
      <c r="L36" s="112"/>
      <c r="M36" s="112"/>
      <c r="N36" s="112"/>
      <c r="O36" s="149"/>
    </row>
    <row r="37" spans="1:15" s="187" customFormat="1" ht="19.5" customHeight="1" thickBot="1">
      <c r="A37" s="516" t="s">
        <v>57</v>
      </c>
      <c r="B37" s="517"/>
      <c r="C37" s="517"/>
      <c r="D37" s="517"/>
      <c r="E37" s="517"/>
      <c r="F37" s="517"/>
      <c r="G37" s="150"/>
      <c r="H37" s="151">
        <f>SUM(H6+H8+H15+H18+H21+H24+H31+H33+H35)</f>
        <v>110624033</v>
      </c>
      <c r="I37" s="151">
        <f aca="true" t="shared" si="10" ref="I37:O37">SUM(I6+I8+I15+I18+I21+I24+I31+I33+I35)</f>
        <v>34356166</v>
      </c>
      <c r="J37" s="151">
        <f t="shared" si="10"/>
        <v>11437867</v>
      </c>
      <c r="K37" s="151">
        <f t="shared" si="10"/>
        <v>27010000</v>
      </c>
      <c r="L37" s="151">
        <f t="shared" si="10"/>
        <v>17150000</v>
      </c>
      <c r="M37" s="151">
        <f t="shared" si="10"/>
        <v>8000000</v>
      </c>
      <c r="N37" s="151">
        <f t="shared" si="10"/>
        <v>4000000</v>
      </c>
      <c r="O37" s="152">
        <f t="shared" si="10"/>
        <v>8670000</v>
      </c>
    </row>
    <row r="38" spans="1:13" ht="12.75">
      <c r="A38" s="71"/>
      <c r="B38" s="71"/>
      <c r="C38" s="71"/>
      <c r="D38" s="72"/>
      <c r="E38" s="73"/>
      <c r="F38" s="73"/>
      <c r="G38" s="73"/>
      <c r="H38" s="73"/>
      <c r="I38" s="74"/>
      <c r="J38" s="73"/>
      <c r="K38" s="73"/>
      <c r="L38" s="73"/>
      <c r="M38" s="75"/>
    </row>
    <row r="39" spans="1:13" ht="12.75">
      <c r="A39" s="71"/>
      <c r="B39" s="71"/>
      <c r="C39" s="71"/>
      <c r="E39" s="73"/>
      <c r="F39" s="73"/>
      <c r="G39" s="73"/>
      <c r="H39" s="73"/>
      <c r="I39" s="74"/>
      <c r="J39" s="73"/>
      <c r="K39" s="73"/>
      <c r="L39" s="73"/>
      <c r="M39" s="75"/>
    </row>
    <row r="40" spans="1:13" ht="12.75">
      <c r="A40" s="71"/>
      <c r="B40" s="71"/>
      <c r="C40" s="71"/>
      <c r="E40" s="73"/>
      <c r="F40" s="73"/>
      <c r="G40" s="73"/>
      <c r="H40" s="73"/>
      <c r="I40" s="74"/>
      <c r="J40" s="73"/>
      <c r="K40" s="73"/>
      <c r="L40" s="73"/>
      <c r="M40" s="75"/>
    </row>
    <row r="41" spans="1:13" ht="12.75">
      <c r="A41" s="71"/>
      <c r="B41" s="71"/>
      <c r="C41" s="71"/>
      <c r="E41" s="73"/>
      <c r="F41" s="73"/>
      <c r="G41" s="73"/>
      <c r="H41" s="73"/>
      <c r="I41" s="74"/>
      <c r="J41" s="73"/>
      <c r="K41" s="73"/>
      <c r="L41" s="73"/>
      <c r="M41" s="75"/>
    </row>
    <row r="42" spans="1:13" ht="12.75">
      <c r="A42" s="71"/>
      <c r="B42" s="71"/>
      <c r="C42" s="71"/>
      <c r="E42" s="73"/>
      <c r="F42" s="73"/>
      <c r="G42" s="73"/>
      <c r="H42" s="73"/>
      <c r="I42" s="74"/>
      <c r="J42" s="73"/>
      <c r="K42" s="73"/>
      <c r="L42" s="73"/>
      <c r="M42" s="75"/>
    </row>
    <row r="43" spans="1:13" ht="12.75">
      <c r="A43" s="71"/>
      <c r="B43" s="71"/>
      <c r="C43" s="71"/>
      <c r="E43" s="73"/>
      <c r="F43" s="73"/>
      <c r="G43" s="73"/>
      <c r="H43" s="73"/>
      <c r="I43" s="74"/>
      <c r="J43" s="73"/>
      <c r="K43" s="73"/>
      <c r="L43" s="73"/>
      <c r="M43" s="75"/>
    </row>
    <row r="44" spans="1:13" ht="12.75">
      <c r="A44" s="71"/>
      <c r="B44" s="71"/>
      <c r="C44" s="71"/>
      <c r="E44" s="73"/>
      <c r="F44" s="73"/>
      <c r="G44" s="73"/>
      <c r="H44" s="73"/>
      <c r="I44" s="74"/>
      <c r="J44" s="73"/>
      <c r="K44" s="73"/>
      <c r="L44" s="73"/>
      <c r="M44" s="75"/>
    </row>
    <row r="45" spans="1:13" ht="12.75">
      <c r="A45" s="71"/>
      <c r="B45" s="71"/>
      <c r="C45" s="71"/>
      <c r="E45" s="73"/>
      <c r="F45" s="73"/>
      <c r="G45" s="73"/>
      <c r="H45" s="73"/>
      <c r="I45" s="74"/>
      <c r="J45" s="73"/>
      <c r="K45" s="73"/>
      <c r="L45" s="73"/>
      <c r="M45" s="75"/>
    </row>
    <row r="46" spans="1:13" ht="12.75">
      <c r="A46" s="71"/>
      <c r="B46" s="71"/>
      <c r="C46" s="71"/>
      <c r="E46" s="73"/>
      <c r="F46" s="73"/>
      <c r="G46" s="73"/>
      <c r="H46" s="73"/>
      <c r="I46" s="74"/>
      <c r="J46" s="73"/>
      <c r="K46" s="73"/>
      <c r="L46" s="73"/>
      <c r="M46" s="75"/>
    </row>
    <row r="47" spans="1:13" ht="12.75">
      <c r="A47" s="71"/>
      <c r="B47" s="71"/>
      <c r="C47" s="71"/>
      <c r="E47" s="73"/>
      <c r="F47" s="73"/>
      <c r="G47" s="73"/>
      <c r="H47" s="73"/>
      <c r="I47" s="74"/>
      <c r="J47" s="73"/>
      <c r="K47" s="73"/>
      <c r="L47" s="73"/>
      <c r="M47" s="75"/>
    </row>
    <row r="48" spans="1:13" ht="12.75">
      <c r="A48" s="71"/>
      <c r="B48" s="71"/>
      <c r="C48" s="71"/>
      <c r="E48" s="73"/>
      <c r="F48" s="73"/>
      <c r="G48" s="73"/>
      <c r="H48" s="73"/>
      <c r="I48" s="74"/>
      <c r="J48" s="73"/>
      <c r="K48" s="73"/>
      <c r="L48" s="73"/>
      <c r="M48" s="75"/>
    </row>
    <row r="49" spans="1:13" ht="12.75">
      <c r="A49" s="71"/>
      <c r="B49" s="71"/>
      <c r="C49" s="71"/>
      <c r="E49" s="73"/>
      <c r="F49" s="73"/>
      <c r="G49" s="73"/>
      <c r="H49" s="73"/>
      <c r="I49" s="74"/>
      <c r="J49" s="73"/>
      <c r="K49" s="73"/>
      <c r="L49" s="73"/>
      <c r="M49" s="75"/>
    </row>
    <row r="50" spans="1:13" ht="12.75">
      <c r="A50" s="71"/>
      <c r="B50" s="71"/>
      <c r="C50" s="71"/>
      <c r="E50" s="73"/>
      <c r="F50" s="73"/>
      <c r="G50" s="73"/>
      <c r="H50" s="73"/>
      <c r="I50" s="74"/>
      <c r="J50" s="73"/>
      <c r="K50" s="73"/>
      <c r="L50" s="73"/>
      <c r="M50" s="75"/>
    </row>
    <row r="51" spans="1:13" ht="12.75">
      <c r="A51" s="71"/>
      <c r="B51" s="71"/>
      <c r="C51" s="71"/>
      <c r="E51" s="73"/>
      <c r="F51" s="73"/>
      <c r="G51" s="73"/>
      <c r="H51" s="73"/>
      <c r="I51" s="74"/>
      <c r="J51" s="73"/>
      <c r="K51" s="73"/>
      <c r="L51" s="73"/>
      <c r="M51" s="75"/>
    </row>
    <row r="52" spans="1:13" ht="12.75">
      <c r="A52" s="71"/>
      <c r="B52" s="71"/>
      <c r="C52" s="71"/>
      <c r="E52" s="73"/>
      <c r="F52" s="73"/>
      <c r="G52" s="73"/>
      <c r="H52" s="73"/>
      <c r="I52" s="74"/>
      <c r="J52" s="73"/>
      <c r="K52" s="73"/>
      <c r="L52" s="73"/>
      <c r="M52" s="75"/>
    </row>
    <row r="53" spans="1:13" ht="12.75">
      <c r="A53" s="71"/>
      <c r="B53" s="71"/>
      <c r="C53" s="71"/>
      <c r="E53" s="73"/>
      <c r="F53" s="73"/>
      <c r="G53" s="73"/>
      <c r="H53" s="73"/>
      <c r="I53" s="74"/>
      <c r="J53" s="73"/>
      <c r="K53" s="73"/>
      <c r="L53" s="73"/>
      <c r="M53" s="75"/>
    </row>
    <row r="54" spans="1:13" ht="12.75">
      <c r="A54" s="71"/>
      <c r="B54" s="71"/>
      <c r="C54" s="71"/>
      <c r="E54" s="73"/>
      <c r="F54" s="73"/>
      <c r="G54" s="73"/>
      <c r="H54" s="73"/>
      <c r="I54" s="74"/>
      <c r="J54" s="73"/>
      <c r="K54" s="73"/>
      <c r="L54" s="73"/>
      <c r="M54" s="75"/>
    </row>
    <row r="55" spans="1:13" ht="12.75">
      <c r="A55" s="71"/>
      <c r="B55" s="71"/>
      <c r="C55" s="71"/>
      <c r="E55" s="73"/>
      <c r="F55" s="73"/>
      <c r="G55" s="73"/>
      <c r="H55" s="73"/>
      <c r="I55" s="74"/>
      <c r="J55" s="73"/>
      <c r="K55" s="73"/>
      <c r="L55" s="73"/>
      <c r="M55" s="75"/>
    </row>
    <row r="56" spans="1:13" ht="12.75">
      <c r="A56" s="71"/>
      <c r="B56" s="71"/>
      <c r="C56" s="71"/>
      <c r="E56" s="73"/>
      <c r="F56" s="73"/>
      <c r="G56" s="73"/>
      <c r="H56" s="73"/>
      <c r="I56" s="74"/>
      <c r="J56" s="73"/>
      <c r="K56" s="73"/>
      <c r="L56" s="73"/>
      <c r="M56" s="75"/>
    </row>
    <row r="57" spans="1:13" ht="12.75">
      <c r="A57" s="71"/>
      <c r="B57" s="71"/>
      <c r="C57" s="71"/>
      <c r="E57" s="73"/>
      <c r="F57" s="73"/>
      <c r="G57" s="73"/>
      <c r="H57" s="73"/>
      <c r="I57" s="74"/>
      <c r="J57" s="73"/>
      <c r="K57" s="73"/>
      <c r="L57" s="73"/>
      <c r="M57" s="75"/>
    </row>
    <row r="58" spans="1:13" ht="12.75">
      <c r="A58" s="71"/>
      <c r="B58" s="71"/>
      <c r="C58" s="71"/>
      <c r="E58" s="73"/>
      <c r="F58" s="73"/>
      <c r="G58" s="73"/>
      <c r="H58" s="73"/>
      <c r="I58" s="74"/>
      <c r="J58" s="73"/>
      <c r="K58" s="73"/>
      <c r="L58" s="73"/>
      <c r="M58" s="75"/>
    </row>
    <row r="59" spans="1:13" ht="12.75">
      <c r="A59" s="71"/>
      <c r="B59" s="71"/>
      <c r="C59" s="71"/>
      <c r="E59" s="73"/>
      <c r="F59" s="73"/>
      <c r="G59" s="73"/>
      <c r="H59" s="73"/>
      <c r="I59" s="74"/>
      <c r="J59" s="73"/>
      <c r="K59" s="73"/>
      <c r="L59" s="73"/>
      <c r="M59" s="75"/>
    </row>
    <row r="60" spans="1:13" ht="12.75">
      <c r="A60" s="71"/>
      <c r="B60" s="71"/>
      <c r="C60" s="71"/>
      <c r="E60" s="73"/>
      <c r="F60" s="73"/>
      <c r="G60" s="73"/>
      <c r="H60" s="73"/>
      <c r="I60" s="74"/>
      <c r="J60" s="73"/>
      <c r="K60" s="73"/>
      <c r="L60" s="73"/>
      <c r="M60" s="75"/>
    </row>
    <row r="61" spans="1:13" ht="12.75">
      <c r="A61" s="71"/>
      <c r="B61" s="71"/>
      <c r="C61" s="71"/>
      <c r="E61" s="73"/>
      <c r="F61" s="73"/>
      <c r="G61" s="73"/>
      <c r="H61" s="73"/>
      <c r="I61" s="74"/>
      <c r="J61" s="73"/>
      <c r="K61" s="73"/>
      <c r="L61" s="73"/>
      <c r="M61" s="75"/>
    </row>
    <row r="62" spans="1:13" ht="12.75">
      <c r="A62" s="71"/>
      <c r="B62" s="71"/>
      <c r="C62" s="71"/>
      <c r="E62" s="73"/>
      <c r="F62" s="73"/>
      <c r="G62" s="73"/>
      <c r="H62" s="73"/>
      <c r="I62" s="74"/>
      <c r="J62" s="73"/>
      <c r="K62" s="73"/>
      <c r="L62" s="73"/>
      <c r="M62" s="75"/>
    </row>
    <row r="63" spans="1:13" ht="12.75">
      <c r="A63" s="71"/>
      <c r="B63" s="71"/>
      <c r="C63" s="71"/>
      <c r="E63" s="73"/>
      <c r="F63" s="73"/>
      <c r="G63" s="73"/>
      <c r="H63" s="73"/>
      <c r="I63" s="74"/>
      <c r="J63" s="73"/>
      <c r="K63" s="73"/>
      <c r="L63" s="73"/>
      <c r="M63" s="75"/>
    </row>
    <row r="64" spans="1:13" ht="12.75">
      <c r="A64" s="71"/>
      <c r="B64" s="71"/>
      <c r="C64" s="71"/>
      <c r="E64" s="73"/>
      <c r="F64" s="73"/>
      <c r="G64" s="73"/>
      <c r="H64" s="73"/>
      <c r="I64" s="74"/>
      <c r="J64" s="73"/>
      <c r="K64" s="73"/>
      <c r="L64" s="73"/>
      <c r="M64" s="75"/>
    </row>
    <row r="65" spans="1:13" ht="12.75">
      <c r="A65" s="71"/>
      <c r="B65" s="71"/>
      <c r="C65" s="71"/>
      <c r="E65" s="73"/>
      <c r="F65" s="73"/>
      <c r="G65" s="73"/>
      <c r="H65" s="73"/>
      <c r="I65" s="74"/>
      <c r="J65" s="73"/>
      <c r="K65" s="73"/>
      <c r="L65" s="73"/>
      <c r="M65" s="75"/>
    </row>
    <row r="66" spans="1:13" ht="12.75">
      <c r="A66" s="71"/>
      <c r="B66" s="71"/>
      <c r="C66" s="71"/>
      <c r="E66" s="73"/>
      <c r="F66" s="73"/>
      <c r="G66" s="73"/>
      <c r="H66" s="73"/>
      <c r="I66" s="74"/>
      <c r="J66" s="73"/>
      <c r="K66" s="73"/>
      <c r="L66" s="73"/>
      <c r="M66" s="75"/>
    </row>
    <row r="67" spans="1:13" ht="12.75">
      <c r="A67" s="71"/>
      <c r="B67" s="71"/>
      <c r="C67" s="71"/>
      <c r="E67" s="73"/>
      <c r="F67" s="73"/>
      <c r="G67" s="73"/>
      <c r="H67" s="73"/>
      <c r="I67" s="74"/>
      <c r="J67" s="73"/>
      <c r="K67" s="73"/>
      <c r="L67" s="73"/>
      <c r="M67" s="75"/>
    </row>
    <row r="68" spans="1:13" ht="12.75">
      <c r="A68" s="71"/>
      <c r="B68" s="71"/>
      <c r="C68" s="71"/>
      <c r="E68" s="73"/>
      <c r="F68" s="73"/>
      <c r="G68" s="73"/>
      <c r="H68" s="73"/>
      <c r="I68" s="74"/>
      <c r="J68" s="73"/>
      <c r="K68" s="73"/>
      <c r="L68" s="73"/>
      <c r="M68" s="75"/>
    </row>
    <row r="69" spans="1:13" ht="12.75">
      <c r="A69" s="71"/>
      <c r="B69" s="71"/>
      <c r="C69" s="71"/>
      <c r="E69" s="73"/>
      <c r="F69" s="73"/>
      <c r="G69" s="73"/>
      <c r="H69" s="73"/>
      <c r="I69" s="74"/>
      <c r="J69" s="73"/>
      <c r="K69" s="73"/>
      <c r="L69" s="73"/>
      <c r="M69" s="75"/>
    </row>
    <row r="70" spans="1:13" ht="12.75">
      <c r="A70" s="71"/>
      <c r="B70" s="71"/>
      <c r="C70" s="71"/>
      <c r="E70" s="73"/>
      <c r="F70" s="73"/>
      <c r="G70" s="73"/>
      <c r="H70" s="73"/>
      <c r="I70" s="74"/>
      <c r="J70" s="73"/>
      <c r="K70" s="73"/>
      <c r="L70" s="73"/>
      <c r="M70" s="75"/>
    </row>
    <row r="71" spans="5:13" ht="12.75">
      <c r="E71" s="73"/>
      <c r="F71" s="73"/>
      <c r="G71" s="73"/>
      <c r="H71" s="73"/>
      <c r="I71" s="74"/>
      <c r="J71" s="73"/>
      <c r="K71" s="73"/>
      <c r="L71" s="73"/>
      <c r="M71" s="75"/>
    </row>
    <row r="72" spans="5:13" ht="12.75">
      <c r="E72" s="73"/>
      <c r="F72" s="73"/>
      <c r="G72" s="73"/>
      <c r="H72" s="73"/>
      <c r="I72" s="74"/>
      <c r="J72" s="73"/>
      <c r="K72" s="73"/>
      <c r="L72" s="73"/>
      <c r="M72" s="75"/>
    </row>
    <row r="73" spans="5:13" ht="12.75">
      <c r="E73" s="73"/>
      <c r="F73" s="73"/>
      <c r="G73" s="73"/>
      <c r="H73" s="73"/>
      <c r="I73" s="74"/>
      <c r="J73" s="73"/>
      <c r="K73" s="73"/>
      <c r="L73" s="73"/>
      <c r="M73" s="75"/>
    </row>
    <row r="74" spans="5:13" ht="12.75">
      <c r="E74" s="73"/>
      <c r="F74" s="73"/>
      <c r="G74" s="73"/>
      <c r="H74" s="73"/>
      <c r="I74" s="74"/>
      <c r="J74" s="73"/>
      <c r="K74" s="73"/>
      <c r="L74" s="73"/>
      <c r="M74" s="75"/>
    </row>
    <row r="75" spans="5:12" ht="12.75">
      <c r="E75" s="73"/>
      <c r="F75" s="73"/>
      <c r="G75" s="73"/>
      <c r="H75" s="73"/>
      <c r="I75" s="74"/>
      <c r="J75" s="73"/>
      <c r="K75" s="73"/>
      <c r="L75" s="73"/>
    </row>
    <row r="76" spans="5:12" ht="12.75">
      <c r="E76" s="73"/>
      <c r="F76" s="73"/>
      <c r="G76" s="73"/>
      <c r="H76" s="73"/>
      <c r="I76" s="74"/>
      <c r="J76" s="73"/>
      <c r="K76" s="73"/>
      <c r="L76" s="73"/>
    </row>
    <row r="77" spans="5:12" ht="12.75">
      <c r="E77" s="73"/>
      <c r="F77" s="73"/>
      <c r="G77" s="73"/>
      <c r="H77" s="73"/>
      <c r="I77" s="74"/>
      <c r="J77" s="73"/>
      <c r="K77" s="73"/>
      <c r="L77" s="73"/>
    </row>
    <row r="78" spans="5:12" ht="12.75">
      <c r="E78" s="73"/>
      <c r="F78" s="73"/>
      <c r="G78" s="73"/>
      <c r="H78" s="73"/>
      <c r="I78" s="74"/>
      <c r="J78" s="73"/>
      <c r="K78" s="73"/>
      <c r="L78" s="73"/>
    </row>
    <row r="79" spans="5:12" ht="12.75">
      <c r="E79" s="73"/>
      <c r="F79" s="73"/>
      <c r="G79" s="73"/>
      <c r="H79" s="73"/>
      <c r="I79" s="74"/>
      <c r="J79" s="73"/>
      <c r="K79" s="73"/>
      <c r="L79" s="73"/>
    </row>
    <row r="80" spans="5:12" ht="12.75">
      <c r="E80" s="73"/>
      <c r="F80" s="73"/>
      <c r="G80" s="73"/>
      <c r="H80" s="73"/>
      <c r="I80" s="74"/>
      <c r="J80" s="73"/>
      <c r="K80" s="73"/>
      <c r="L80" s="73"/>
    </row>
    <row r="81" spans="5:12" ht="12.75">
      <c r="E81" s="73"/>
      <c r="F81" s="73"/>
      <c r="G81" s="73"/>
      <c r="H81" s="73"/>
      <c r="I81" s="74"/>
      <c r="J81" s="73"/>
      <c r="K81" s="73"/>
      <c r="L81" s="73"/>
    </row>
    <row r="82" spans="5:12" ht="12.75">
      <c r="E82" s="73"/>
      <c r="F82" s="73"/>
      <c r="G82" s="73"/>
      <c r="H82" s="73"/>
      <c r="I82" s="74"/>
      <c r="J82" s="73"/>
      <c r="K82" s="73"/>
      <c r="L82" s="73"/>
    </row>
    <row r="83" spans="5:12" ht="12.75">
      <c r="E83" s="73"/>
      <c r="F83" s="73"/>
      <c r="G83" s="73"/>
      <c r="H83" s="73"/>
      <c r="I83" s="74"/>
      <c r="J83" s="73"/>
      <c r="K83" s="73"/>
      <c r="L83" s="73"/>
    </row>
    <row r="84" spans="5:12" ht="12.75">
      <c r="E84" s="73"/>
      <c r="F84" s="73"/>
      <c r="G84" s="73"/>
      <c r="H84" s="73"/>
      <c r="I84" s="74"/>
      <c r="J84" s="73"/>
      <c r="K84" s="73"/>
      <c r="L84" s="73"/>
    </row>
    <row r="85" spans="5:12" ht="12.75">
      <c r="E85" s="73"/>
      <c r="F85" s="73"/>
      <c r="G85" s="73"/>
      <c r="H85" s="73"/>
      <c r="I85" s="74"/>
      <c r="J85" s="73"/>
      <c r="K85" s="73"/>
      <c r="L85" s="73"/>
    </row>
    <row r="86" spans="5:12" ht="12.75">
      <c r="E86" s="73"/>
      <c r="F86" s="73"/>
      <c r="G86" s="73"/>
      <c r="H86" s="73"/>
      <c r="I86" s="74"/>
      <c r="J86" s="73"/>
      <c r="K86" s="73"/>
      <c r="L86" s="73"/>
    </row>
    <row r="87" spans="5:12" ht="12.75">
      <c r="E87" s="73"/>
      <c r="F87" s="73"/>
      <c r="G87" s="73"/>
      <c r="H87" s="73"/>
      <c r="I87" s="74"/>
      <c r="J87" s="73"/>
      <c r="K87" s="73"/>
      <c r="L87" s="73"/>
    </row>
    <row r="88" spans="5:12" ht="12.75">
      <c r="E88" s="73"/>
      <c r="F88" s="73"/>
      <c r="G88" s="73"/>
      <c r="H88" s="73"/>
      <c r="I88" s="74"/>
      <c r="J88" s="73"/>
      <c r="K88" s="73"/>
      <c r="L88" s="73"/>
    </row>
    <row r="89" spans="5:12" ht="12.75">
      <c r="E89" s="73"/>
      <c r="F89" s="73"/>
      <c r="G89" s="73"/>
      <c r="H89" s="73"/>
      <c r="I89" s="74"/>
      <c r="J89" s="73"/>
      <c r="K89" s="73"/>
      <c r="L89" s="73"/>
    </row>
    <row r="90" spans="5:12" ht="12.75">
      <c r="E90" s="73"/>
      <c r="F90" s="73"/>
      <c r="G90" s="73"/>
      <c r="H90" s="73"/>
      <c r="I90" s="74"/>
      <c r="J90" s="73"/>
      <c r="K90" s="73"/>
      <c r="L90" s="73"/>
    </row>
    <row r="91" spans="5:12" ht="12.75">
      <c r="E91" s="73"/>
      <c r="F91" s="73"/>
      <c r="G91" s="73"/>
      <c r="H91" s="73"/>
      <c r="I91" s="74"/>
      <c r="J91" s="73"/>
      <c r="K91" s="73"/>
      <c r="L91" s="73"/>
    </row>
    <row r="92" spans="5:12" ht="12.75">
      <c r="E92" s="73"/>
      <c r="F92" s="73"/>
      <c r="G92" s="73"/>
      <c r="H92" s="73"/>
      <c r="I92" s="74"/>
      <c r="J92" s="73"/>
      <c r="K92" s="73"/>
      <c r="L92" s="73"/>
    </row>
    <row r="93" spans="5:12" ht="12.75">
      <c r="E93" s="73"/>
      <c r="F93" s="73"/>
      <c r="G93" s="73"/>
      <c r="H93" s="73"/>
      <c r="I93" s="74"/>
      <c r="J93" s="73"/>
      <c r="K93" s="73"/>
      <c r="L93" s="73"/>
    </row>
    <row r="94" spans="5:12" ht="12.75">
      <c r="E94" s="73"/>
      <c r="F94" s="73"/>
      <c r="G94" s="73"/>
      <c r="H94" s="73"/>
      <c r="I94" s="74"/>
      <c r="J94" s="73"/>
      <c r="K94" s="73"/>
      <c r="L94" s="73"/>
    </row>
    <row r="95" spans="5:12" ht="12.75">
      <c r="E95" s="73"/>
      <c r="F95" s="73"/>
      <c r="G95" s="73"/>
      <c r="H95" s="73"/>
      <c r="I95" s="74"/>
      <c r="J95" s="73"/>
      <c r="K95" s="73"/>
      <c r="L95" s="73"/>
    </row>
    <row r="96" spans="5:12" ht="12.75">
      <c r="E96" s="73"/>
      <c r="F96" s="73"/>
      <c r="G96" s="73"/>
      <c r="H96" s="73"/>
      <c r="I96" s="74"/>
      <c r="J96" s="73"/>
      <c r="K96" s="73"/>
      <c r="L96" s="73"/>
    </row>
    <row r="97" spans="5:12" ht="12.75">
      <c r="E97" s="73"/>
      <c r="F97" s="73"/>
      <c r="G97" s="73"/>
      <c r="H97" s="73"/>
      <c r="I97" s="74"/>
      <c r="J97" s="73"/>
      <c r="K97" s="73"/>
      <c r="L97" s="73"/>
    </row>
    <row r="98" spans="5:12" ht="12.75">
      <c r="E98" s="73"/>
      <c r="F98" s="73"/>
      <c r="G98" s="73"/>
      <c r="H98" s="73"/>
      <c r="I98" s="74"/>
      <c r="J98" s="73"/>
      <c r="K98" s="73"/>
      <c r="L98" s="73"/>
    </row>
    <row r="99" spans="5:12" ht="12.75">
      <c r="E99" s="73"/>
      <c r="F99" s="73"/>
      <c r="G99" s="73"/>
      <c r="H99" s="73"/>
      <c r="I99" s="74"/>
      <c r="J99" s="73"/>
      <c r="K99" s="73"/>
      <c r="L99" s="73"/>
    </row>
    <row r="100" spans="5:12" ht="12.75">
      <c r="E100" s="73"/>
      <c r="F100" s="73"/>
      <c r="G100" s="73"/>
      <c r="H100" s="73"/>
      <c r="I100" s="74"/>
      <c r="J100" s="73"/>
      <c r="K100" s="73"/>
      <c r="L100" s="73"/>
    </row>
    <row r="101" spans="5:12" ht="12.75">
      <c r="E101" s="73"/>
      <c r="F101" s="73"/>
      <c r="G101" s="73"/>
      <c r="H101" s="73"/>
      <c r="I101" s="74"/>
      <c r="J101" s="73"/>
      <c r="K101" s="73"/>
      <c r="L101" s="73"/>
    </row>
    <row r="102" spans="5:12" ht="12.75">
      <c r="E102" s="73"/>
      <c r="F102" s="73"/>
      <c r="G102" s="73"/>
      <c r="H102" s="73"/>
      <c r="I102" s="74"/>
      <c r="J102" s="73"/>
      <c r="K102" s="73"/>
      <c r="L102" s="73"/>
    </row>
    <row r="103" spans="5:12" ht="12.75">
      <c r="E103" s="73"/>
      <c r="F103" s="73"/>
      <c r="G103" s="73"/>
      <c r="H103" s="73"/>
      <c r="I103" s="74"/>
      <c r="J103" s="73"/>
      <c r="K103" s="73"/>
      <c r="L103" s="73"/>
    </row>
    <row r="104" spans="5:12" ht="12.75">
      <c r="E104" s="73"/>
      <c r="F104" s="73"/>
      <c r="G104" s="73"/>
      <c r="H104" s="73"/>
      <c r="I104" s="74"/>
      <c r="J104" s="73"/>
      <c r="K104" s="73"/>
      <c r="L104" s="73"/>
    </row>
    <row r="105" spans="5:12" ht="12.75">
      <c r="E105" s="73"/>
      <c r="F105" s="73"/>
      <c r="G105" s="73"/>
      <c r="H105" s="73"/>
      <c r="I105" s="74"/>
      <c r="J105" s="73"/>
      <c r="K105" s="73"/>
      <c r="L105" s="73"/>
    </row>
    <row r="106" spans="5:12" ht="12.75">
      <c r="E106" s="73"/>
      <c r="F106" s="73"/>
      <c r="G106" s="73"/>
      <c r="H106" s="73"/>
      <c r="I106" s="74"/>
      <c r="J106" s="73"/>
      <c r="K106" s="73"/>
      <c r="L106" s="73"/>
    </row>
    <row r="107" spans="5:12" ht="12.75">
      <c r="E107" s="73"/>
      <c r="F107" s="73"/>
      <c r="G107" s="73"/>
      <c r="H107" s="73"/>
      <c r="I107" s="74"/>
      <c r="J107" s="73"/>
      <c r="K107" s="73"/>
      <c r="L107" s="73"/>
    </row>
    <row r="108" spans="5:12" ht="12.75">
      <c r="E108" s="73"/>
      <c r="F108" s="73"/>
      <c r="G108" s="73"/>
      <c r="H108" s="73"/>
      <c r="I108" s="74"/>
      <c r="J108" s="73"/>
      <c r="K108" s="73"/>
      <c r="L108" s="73"/>
    </row>
    <row r="109" spans="5:12" ht="12.75">
      <c r="E109" s="73"/>
      <c r="F109" s="73"/>
      <c r="G109" s="73"/>
      <c r="H109" s="73"/>
      <c r="I109" s="74"/>
      <c r="J109" s="73"/>
      <c r="K109" s="73"/>
      <c r="L109" s="73"/>
    </row>
    <row r="110" spans="5:12" ht="12.75">
      <c r="E110" s="73"/>
      <c r="F110" s="73"/>
      <c r="G110" s="73"/>
      <c r="H110" s="73"/>
      <c r="I110" s="74"/>
      <c r="J110" s="73"/>
      <c r="K110" s="73"/>
      <c r="L110" s="73"/>
    </row>
    <row r="111" spans="5:12" ht="12.75">
      <c r="E111" s="73"/>
      <c r="F111" s="73"/>
      <c r="G111" s="73"/>
      <c r="H111" s="73"/>
      <c r="I111" s="74"/>
      <c r="J111" s="73"/>
      <c r="K111" s="73"/>
      <c r="L111" s="73"/>
    </row>
    <row r="112" spans="5:12" ht="12.75">
      <c r="E112" s="73"/>
      <c r="F112" s="73"/>
      <c r="G112" s="73"/>
      <c r="H112" s="73"/>
      <c r="I112" s="74"/>
      <c r="J112" s="73"/>
      <c r="K112" s="73"/>
      <c r="L112" s="73"/>
    </row>
    <row r="113" spans="5:12" ht="12.75">
      <c r="E113" s="73"/>
      <c r="F113" s="73"/>
      <c r="G113" s="73"/>
      <c r="H113" s="73"/>
      <c r="I113" s="74"/>
      <c r="J113" s="73"/>
      <c r="K113" s="73"/>
      <c r="L113" s="73"/>
    </row>
    <row r="114" spans="5:12" ht="12.75">
      <c r="E114" s="73"/>
      <c r="F114" s="73"/>
      <c r="G114" s="73"/>
      <c r="H114" s="73"/>
      <c r="I114" s="74"/>
      <c r="J114" s="73"/>
      <c r="K114" s="73"/>
      <c r="L114" s="73"/>
    </row>
    <row r="115" spans="5:12" ht="12.75">
      <c r="E115" s="73"/>
      <c r="F115" s="73"/>
      <c r="G115" s="73"/>
      <c r="H115" s="73"/>
      <c r="I115" s="74"/>
      <c r="J115" s="73"/>
      <c r="K115" s="73"/>
      <c r="L115" s="73"/>
    </row>
    <row r="116" spans="5:12" ht="12.75">
      <c r="E116" s="73"/>
      <c r="F116" s="73"/>
      <c r="G116" s="73"/>
      <c r="H116" s="73"/>
      <c r="I116" s="74"/>
      <c r="J116" s="73"/>
      <c r="K116" s="73"/>
      <c r="L116" s="73"/>
    </row>
    <row r="117" spans="5:12" ht="12.75">
      <c r="E117" s="73"/>
      <c r="F117" s="73"/>
      <c r="G117" s="73"/>
      <c r="H117" s="73"/>
      <c r="I117" s="74"/>
      <c r="J117" s="73"/>
      <c r="K117" s="73"/>
      <c r="L117" s="73"/>
    </row>
    <row r="118" spans="5:12" ht="12.75">
      <c r="E118" s="73"/>
      <c r="F118" s="73"/>
      <c r="G118" s="73"/>
      <c r="H118" s="73"/>
      <c r="I118" s="74"/>
      <c r="J118" s="73"/>
      <c r="K118" s="73"/>
      <c r="L118" s="73"/>
    </row>
    <row r="119" spans="5:12" ht="12.75">
      <c r="E119" s="73"/>
      <c r="F119" s="73"/>
      <c r="G119" s="73"/>
      <c r="H119" s="73"/>
      <c r="I119" s="74"/>
      <c r="J119" s="73"/>
      <c r="K119" s="73"/>
      <c r="L119" s="73"/>
    </row>
    <row r="120" spans="5:12" ht="12.75">
      <c r="E120" s="73"/>
      <c r="F120" s="73"/>
      <c r="G120" s="73"/>
      <c r="H120" s="73"/>
      <c r="I120" s="74"/>
      <c r="J120" s="73"/>
      <c r="K120" s="73"/>
      <c r="L120" s="73"/>
    </row>
    <row r="121" spans="5:12" ht="12.75">
      <c r="E121" s="73"/>
      <c r="F121" s="73"/>
      <c r="G121" s="73"/>
      <c r="H121" s="73"/>
      <c r="I121" s="74"/>
      <c r="J121" s="73"/>
      <c r="K121" s="73"/>
      <c r="L121" s="73"/>
    </row>
    <row r="122" spans="5:12" ht="12.75">
      <c r="E122" s="73"/>
      <c r="F122" s="73"/>
      <c r="G122" s="73"/>
      <c r="H122" s="73"/>
      <c r="I122" s="74"/>
      <c r="J122" s="73"/>
      <c r="K122" s="73"/>
      <c r="L122" s="73"/>
    </row>
    <row r="123" spans="5:12" ht="12.75">
      <c r="E123" s="73"/>
      <c r="F123" s="73"/>
      <c r="G123" s="73"/>
      <c r="H123" s="73"/>
      <c r="I123" s="74"/>
      <c r="J123" s="73"/>
      <c r="K123" s="73"/>
      <c r="L123" s="73"/>
    </row>
    <row r="124" spans="5:12" ht="12.75">
      <c r="E124" s="73"/>
      <c r="F124" s="73"/>
      <c r="G124" s="73"/>
      <c r="H124" s="73"/>
      <c r="I124" s="74"/>
      <c r="J124" s="73"/>
      <c r="K124" s="73"/>
      <c r="L124" s="73"/>
    </row>
    <row r="125" spans="5:12" ht="12.75">
      <c r="E125" s="73"/>
      <c r="F125" s="73"/>
      <c r="G125" s="73"/>
      <c r="H125" s="73"/>
      <c r="I125" s="74"/>
      <c r="J125" s="73"/>
      <c r="K125" s="73"/>
      <c r="L125" s="73"/>
    </row>
    <row r="126" spans="5:12" ht="12.75">
      <c r="E126" s="73"/>
      <c r="F126" s="73"/>
      <c r="G126" s="73"/>
      <c r="H126" s="73"/>
      <c r="I126" s="74"/>
      <c r="J126" s="73"/>
      <c r="K126" s="73"/>
      <c r="L126" s="73"/>
    </row>
    <row r="127" spans="5:12" ht="12.75">
      <c r="E127" s="73"/>
      <c r="F127" s="73"/>
      <c r="G127" s="73"/>
      <c r="H127" s="73"/>
      <c r="I127" s="74"/>
      <c r="J127" s="73"/>
      <c r="K127" s="73"/>
      <c r="L127" s="73"/>
    </row>
    <row r="128" spans="5:12" ht="12.75">
      <c r="E128" s="73"/>
      <c r="F128" s="73"/>
      <c r="G128" s="73"/>
      <c r="H128" s="73"/>
      <c r="I128" s="74"/>
      <c r="J128" s="73"/>
      <c r="K128" s="73"/>
      <c r="L128" s="73"/>
    </row>
    <row r="129" spans="5:12" ht="12.75">
      <c r="E129" s="73"/>
      <c r="F129" s="73"/>
      <c r="G129" s="73"/>
      <c r="H129" s="73"/>
      <c r="I129" s="74"/>
      <c r="J129" s="73"/>
      <c r="K129" s="73"/>
      <c r="L129" s="73"/>
    </row>
    <row r="130" spans="5:12" ht="12.75">
      <c r="E130" s="73"/>
      <c r="F130" s="73"/>
      <c r="G130" s="73"/>
      <c r="H130" s="73"/>
      <c r="I130" s="74"/>
      <c r="J130" s="73"/>
      <c r="K130" s="73"/>
      <c r="L130" s="73"/>
    </row>
    <row r="131" spans="5:12" ht="12.75">
      <c r="E131" s="73"/>
      <c r="F131" s="73"/>
      <c r="G131" s="73"/>
      <c r="H131" s="73"/>
      <c r="I131" s="74"/>
      <c r="J131" s="73"/>
      <c r="K131" s="73"/>
      <c r="L131" s="73"/>
    </row>
    <row r="132" spans="5:12" ht="12.75">
      <c r="E132" s="73"/>
      <c r="F132" s="73"/>
      <c r="G132" s="73"/>
      <c r="H132" s="73"/>
      <c r="I132" s="74"/>
      <c r="J132" s="73"/>
      <c r="K132" s="73"/>
      <c r="L132" s="73"/>
    </row>
    <row r="133" spans="5:12" ht="12.75">
      <c r="E133" s="73"/>
      <c r="F133" s="73"/>
      <c r="G133" s="73"/>
      <c r="H133" s="73"/>
      <c r="I133" s="74"/>
      <c r="J133" s="73"/>
      <c r="K133" s="73"/>
      <c r="L133" s="73"/>
    </row>
    <row r="134" spans="5:12" ht="12.75">
      <c r="E134" s="73"/>
      <c r="F134" s="73"/>
      <c r="G134" s="73"/>
      <c r="H134" s="73"/>
      <c r="I134" s="74"/>
      <c r="J134" s="73"/>
      <c r="K134" s="73"/>
      <c r="L134" s="73"/>
    </row>
    <row r="135" spans="5:12" ht="12.75">
      <c r="E135" s="73"/>
      <c r="F135" s="73"/>
      <c r="G135" s="73"/>
      <c r="H135" s="73"/>
      <c r="I135" s="74"/>
      <c r="J135" s="73"/>
      <c r="K135" s="73"/>
      <c r="L135" s="73"/>
    </row>
    <row r="136" spans="5:12" ht="12.75">
      <c r="E136" s="73"/>
      <c r="F136" s="73"/>
      <c r="G136" s="73"/>
      <c r="H136" s="73"/>
      <c r="I136" s="74"/>
      <c r="J136" s="73"/>
      <c r="K136" s="73"/>
      <c r="L136" s="73"/>
    </row>
    <row r="137" spans="5:12" ht="12.75">
      <c r="E137" s="73"/>
      <c r="F137" s="73"/>
      <c r="G137" s="73"/>
      <c r="H137" s="73"/>
      <c r="I137" s="74"/>
      <c r="J137" s="73"/>
      <c r="K137" s="73"/>
      <c r="L137" s="73"/>
    </row>
    <row r="138" spans="5:12" ht="12.75">
      <c r="E138" s="73"/>
      <c r="F138" s="73"/>
      <c r="G138" s="73"/>
      <c r="H138" s="73"/>
      <c r="I138" s="74"/>
      <c r="J138" s="73"/>
      <c r="K138" s="73"/>
      <c r="L138" s="73"/>
    </row>
    <row r="139" spans="5:12" ht="12.75">
      <c r="E139" s="73"/>
      <c r="F139" s="73"/>
      <c r="G139" s="73"/>
      <c r="H139" s="73"/>
      <c r="I139" s="74"/>
      <c r="J139" s="73"/>
      <c r="K139" s="73"/>
      <c r="L139" s="73"/>
    </row>
    <row r="140" spans="5:12" ht="12.75">
      <c r="E140" s="73"/>
      <c r="F140" s="73"/>
      <c r="G140" s="73"/>
      <c r="H140" s="73"/>
      <c r="I140" s="74"/>
      <c r="J140" s="73"/>
      <c r="K140" s="73"/>
      <c r="L140" s="73"/>
    </row>
    <row r="141" spans="5:12" ht="12.75">
      <c r="E141" s="73"/>
      <c r="F141" s="73"/>
      <c r="G141" s="73"/>
      <c r="H141" s="73"/>
      <c r="I141" s="74"/>
      <c r="J141" s="73"/>
      <c r="K141" s="73"/>
      <c r="L141" s="73"/>
    </row>
    <row r="142" spans="5:12" ht="12.75">
      <c r="E142" s="73"/>
      <c r="F142" s="73"/>
      <c r="G142" s="73"/>
      <c r="H142" s="73"/>
      <c r="I142" s="74"/>
      <c r="J142" s="73"/>
      <c r="K142" s="73"/>
      <c r="L142" s="73"/>
    </row>
    <row r="143" spans="5:12" ht="12.75">
      <c r="E143" s="73"/>
      <c r="F143" s="73"/>
      <c r="G143" s="73"/>
      <c r="H143" s="73"/>
      <c r="I143" s="74"/>
      <c r="J143" s="73"/>
      <c r="K143" s="73"/>
      <c r="L143" s="73"/>
    </row>
    <row r="144" spans="5:12" ht="12.75">
      <c r="E144" s="73"/>
      <c r="F144" s="73"/>
      <c r="G144" s="73"/>
      <c r="H144" s="73"/>
      <c r="I144" s="74"/>
      <c r="J144" s="73"/>
      <c r="K144" s="73"/>
      <c r="L144" s="73"/>
    </row>
    <row r="145" spans="5:12" ht="12.75">
      <c r="E145" s="73"/>
      <c r="F145" s="73"/>
      <c r="G145" s="73"/>
      <c r="H145" s="73"/>
      <c r="I145" s="74"/>
      <c r="J145" s="73"/>
      <c r="K145" s="73"/>
      <c r="L145" s="73"/>
    </row>
    <row r="146" spans="5:12" ht="12.75">
      <c r="E146" s="73"/>
      <c r="F146" s="73"/>
      <c r="G146" s="73"/>
      <c r="H146" s="73"/>
      <c r="I146" s="74"/>
      <c r="J146" s="73"/>
      <c r="K146" s="73"/>
      <c r="L146" s="73"/>
    </row>
    <row r="147" spans="5:12" ht="12.75">
      <c r="E147" s="73"/>
      <c r="F147" s="73"/>
      <c r="G147" s="73"/>
      <c r="H147" s="73"/>
      <c r="I147" s="74"/>
      <c r="J147" s="73"/>
      <c r="K147" s="73"/>
      <c r="L147" s="73"/>
    </row>
    <row r="148" spans="5:12" ht="12.75">
      <c r="E148" s="73"/>
      <c r="F148" s="73"/>
      <c r="G148" s="73"/>
      <c r="H148" s="73"/>
      <c r="I148" s="74"/>
      <c r="J148" s="73"/>
      <c r="K148" s="73"/>
      <c r="L148" s="73"/>
    </row>
    <row r="149" spans="5:12" ht="12.75">
      <c r="E149" s="73"/>
      <c r="F149" s="73"/>
      <c r="G149" s="73"/>
      <c r="H149" s="73"/>
      <c r="I149" s="74"/>
      <c r="J149" s="73"/>
      <c r="K149" s="73"/>
      <c r="L149" s="73"/>
    </row>
    <row r="150" spans="5:12" ht="12.75">
      <c r="E150" s="73"/>
      <c r="F150" s="73"/>
      <c r="G150" s="73"/>
      <c r="H150" s="73"/>
      <c r="I150" s="74"/>
      <c r="J150" s="73"/>
      <c r="K150" s="73"/>
      <c r="L150" s="73"/>
    </row>
    <row r="151" spans="5:12" ht="12.75">
      <c r="E151" s="73"/>
      <c r="F151" s="73"/>
      <c r="G151" s="73"/>
      <c r="H151" s="73"/>
      <c r="I151" s="74"/>
      <c r="J151" s="73"/>
      <c r="K151" s="73"/>
      <c r="L151" s="73"/>
    </row>
    <row r="152" spans="5:12" ht="12.75">
      <c r="E152" s="73"/>
      <c r="F152" s="73"/>
      <c r="G152" s="73"/>
      <c r="H152" s="73"/>
      <c r="I152" s="74"/>
      <c r="J152" s="73"/>
      <c r="K152" s="73"/>
      <c r="L152" s="73"/>
    </row>
    <row r="153" spans="5:12" ht="12.75">
      <c r="E153" s="73"/>
      <c r="F153" s="73"/>
      <c r="G153" s="73"/>
      <c r="H153" s="73"/>
      <c r="I153" s="74"/>
      <c r="J153" s="73"/>
      <c r="K153" s="73"/>
      <c r="L153" s="73"/>
    </row>
    <row r="154" spans="5:12" ht="12.75">
      <c r="E154" s="73"/>
      <c r="F154" s="73"/>
      <c r="G154" s="73"/>
      <c r="H154" s="73"/>
      <c r="I154" s="74"/>
      <c r="J154" s="73"/>
      <c r="K154" s="73"/>
      <c r="L154" s="73"/>
    </row>
    <row r="155" spans="5:12" ht="12.75">
      <c r="E155" s="73"/>
      <c r="F155" s="73"/>
      <c r="G155" s="73"/>
      <c r="H155" s="73"/>
      <c r="I155" s="74"/>
      <c r="J155" s="73"/>
      <c r="K155" s="73"/>
      <c r="L155" s="73"/>
    </row>
    <row r="156" spans="5:12" ht="12.75">
      <c r="E156" s="73"/>
      <c r="F156" s="73"/>
      <c r="G156" s="73"/>
      <c r="H156" s="73"/>
      <c r="I156" s="74"/>
      <c r="J156" s="73"/>
      <c r="K156" s="73"/>
      <c r="L156" s="73"/>
    </row>
    <row r="157" ht="12.75">
      <c r="L157" s="75"/>
    </row>
    <row r="158" ht="12.75">
      <c r="L158" s="75"/>
    </row>
    <row r="159" ht="12.75">
      <c r="L159" s="75"/>
    </row>
    <row r="160" ht="12.75">
      <c r="L160" s="75"/>
    </row>
    <row r="161" ht="12.75">
      <c r="L161" s="75"/>
    </row>
    <row r="162" ht="12.75">
      <c r="L162" s="75"/>
    </row>
    <row r="163" ht="12.75">
      <c r="L163" s="75"/>
    </row>
    <row r="164" ht="12.75">
      <c r="L164" s="75"/>
    </row>
    <row r="165" ht="12.75">
      <c r="L165" s="75"/>
    </row>
    <row r="166" ht="12.75">
      <c r="L166" s="75"/>
    </row>
    <row r="167" ht="12.75">
      <c r="L167" s="75"/>
    </row>
    <row r="168" ht="12.75">
      <c r="L168" s="75"/>
    </row>
    <row r="169" ht="12.75">
      <c r="L169" s="75"/>
    </row>
    <row r="170" ht="12.75">
      <c r="L170" s="75"/>
    </row>
    <row r="171" spans="12:13" ht="12.75">
      <c r="L171" s="75"/>
      <c r="M171" s="75"/>
    </row>
    <row r="172" spans="12:13" ht="12.75">
      <c r="L172" s="75"/>
      <c r="M172" s="75"/>
    </row>
    <row r="173" spans="12:13" ht="12.75">
      <c r="L173" s="75"/>
      <c r="M173" s="75"/>
    </row>
    <row r="174" spans="12:13" ht="12.75">
      <c r="L174" s="75"/>
      <c r="M174" s="75"/>
    </row>
    <row r="175" spans="12:13" ht="12.75">
      <c r="L175" s="75"/>
      <c r="M175" s="75"/>
    </row>
    <row r="176" spans="12:13" ht="12.75">
      <c r="L176" s="75"/>
      <c r="M176" s="75"/>
    </row>
    <row r="177" spans="12:13" ht="12.75">
      <c r="L177" s="75"/>
      <c r="M177" s="75"/>
    </row>
    <row r="178" spans="12:13" ht="12.75">
      <c r="L178" s="75"/>
      <c r="M178" s="75"/>
    </row>
    <row r="179" spans="12:13" ht="12.75">
      <c r="L179" s="75"/>
      <c r="M179" s="75"/>
    </row>
    <row r="180" spans="12:13" ht="12.75">
      <c r="L180" s="75"/>
      <c r="M180" s="75"/>
    </row>
    <row r="181" spans="12:13" ht="12.75">
      <c r="L181" s="75"/>
      <c r="M181" s="75"/>
    </row>
    <row r="182" spans="12:13" ht="12.75">
      <c r="L182" s="75"/>
      <c r="M182" s="75"/>
    </row>
    <row r="183" spans="12:13" ht="12.75">
      <c r="L183" s="75"/>
      <c r="M183" s="75"/>
    </row>
    <row r="184" spans="12:13" ht="12.75">
      <c r="L184" s="75"/>
      <c r="M184" s="75"/>
    </row>
    <row r="185" spans="12:13" ht="12.75">
      <c r="L185" s="75"/>
      <c r="M185" s="75"/>
    </row>
    <row r="186" spans="12:13" ht="12.75">
      <c r="L186" s="75"/>
      <c r="M186" s="75"/>
    </row>
    <row r="187" spans="12:13" ht="12.75">
      <c r="L187" s="75"/>
      <c r="M187" s="75"/>
    </row>
    <row r="188" spans="12:13" ht="12.75">
      <c r="L188" s="75"/>
      <c r="M188" s="75"/>
    </row>
    <row r="189" spans="12:13" ht="12.75">
      <c r="L189" s="75"/>
      <c r="M189" s="75"/>
    </row>
    <row r="190" spans="12:13" ht="12.75">
      <c r="L190" s="75"/>
      <c r="M190" s="75"/>
    </row>
    <row r="191" spans="12:13" ht="12.75">
      <c r="L191" s="75"/>
      <c r="M191" s="75"/>
    </row>
    <row r="192" spans="12:13" ht="12.75">
      <c r="L192" s="75"/>
      <c r="M192" s="75"/>
    </row>
    <row r="193" spans="12:13" ht="12.75">
      <c r="L193" s="75"/>
      <c r="M193" s="75"/>
    </row>
    <row r="194" spans="12:13" ht="12.75">
      <c r="L194" s="75"/>
      <c r="M194" s="75"/>
    </row>
    <row r="195" spans="12:13" ht="12.75">
      <c r="L195" s="75"/>
      <c r="M195" s="75"/>
    </row>
    <row r="196" spans="12:13" ht="12.75">
      <c r="L196" s="75"/>
      <c r="M196" s="75"/>
    </row>
    <row r="197" spans="12:13" ht="12.75">
      <c r="L197" s="75"/>
      <c r="M197" s="75"/>
    </row>
    <row r="198" spans="12:13" ht="12.75">
      <c r="L198" s="75"/>
      <c r="M198" s="75"/>
    </row>
    <row r="199" spans="12:13" ht="12.75">
      <c r="L199" s="75"/>
      <c r="M199" s="75"/>
    </row>
    <row r="200" spans="12:13" ht="12.75">
      <c r="L200" s="75"/>
      <c r="M200" s="75"/>
    </row>
    <row r="201" spans="12:13" ht="12.75">
      <c r="L201" s="75"/>
      <c r="M201" s="75"/>
    </row>
    <row r="202" spans="12:13" ht="12.75">
      <c r="L202" s="75"/>
      <c r="M202" s="75"/>
    </row>
    <row r="203" spans="12:13" ht="12.75">
      <c r="L203" s="75"/>
      <c r="M203" s="75"/>
    </row>
    <row r="204" spans="12:13" ht="12.75">
      <c r="L204" s="75"/>
      <c r="M204" s="75"/>
    </row>
    <row r="205" spans="12:13" ht="12.75">
      <c r="L205" s="75"/>
      <c r="M205" s="75"/>
    </row>
    <row r="206" spans="12:13" ht="12.75">
      <c r="L206" s="75"/>
      <c r="M206" s="75"/>
    </row>
    <row r="207" spans="12:13" ht="12.75">
      <c r="L207" s="75"/>
      <c r="M207" s="75"/>
    </row>
    <row r="208" spans="12:13" ht="12.75">
      <c r="L208" s="75"/>
      <c r="M208" s="75"/>
    </row>
    <row r="209" spans="12:13" ht="12.75">
      <c r="L209" s="75"/>
      <c r="M209" s="75"/>
    </row>
    <row r="210" spans="12:13" ht="12.75">
      <c r="L210" s="75"/>
      <c r="M210" s="75"/>
    </row>
    <row r="211" spans="12:13" ht="12.75">
      <c r="L211" s="75"/>
      <c r="M211" s="75"/>
    </row>
    <row r="212" spans="12:13" ht="12.75">
      <c r="L212" s="75"/>
      <c r="M212" s="75"/>
    </row>
    <row r="213" spans="12:13" ht="12.75">
      <c r="L213" s="75"/>
      <c r="M213" s="75"/>
    </row>
    <row r="214" spans="12:13" ht="12.75">
      <c r="L214" s="75"/>
      <c r="M214" s="75"/>
    </row>
    <row r="215" spans="12:13" ht="12.75">
      <c r="L215" s="75"/>
      <c r="M215" s="75"/>
    </row>
    <row r="216" spans="12:13" ht="12.75">
      <c r="L216" s="75"/>
      <c r="M216" s="75"/>
    </row>
    <row r="217" spans="12:13" ht="12.75">
      <c r="L217" s="75"/>
      <c r="M217" s="75"/>
    </row>
    <row r="218" spans="12:13" ht="12.75">
      <c r="L218" s="75"/>
      <c r="M218" s="75"/>
    </row>
    <row r="219" spans="12:13" ht="12.75">
      <c r="L219" s="75"/>
      <c r="M219" s="75"/>
    </row>
    <row r="220" spans="12:13" ht="12.75">
      <c r="L220" s="75"/>
      <c r="M220" s="75"/>
    </row>
    <row r="221" spans="12:13" ht="12.75">
      <c r="L221" s="75"/>
      <c r="M221" s="75"/>
    </row>
    <row r="222" spans="12:13" ht="12.75">
      <c r="L222" s="75"/>
      <c r="M222" s="75"/>
    </row>
    <row r="223" spans="12:13" ht="12.75">
      <c r="L223" s="75"/>
      <c r="M223" s="75"/>
    </row>
    <row r="224" spans="12:13" ht="12.75">
      <c r="L224" s="75"/>
      <c r="M224" s="75"/>
    </row>
    <row r="225" spans="12:13" ht="12.75">
      <c r="L225" s="75"/>
      <c r="M225" s="75"/>
    </row>
    <row r="226" spans="12:13" ht="12.75">
      <c r="L226" s="75"/>
      <c r="M226" s="75"/>
    </row>
    <row r="227" spans="12:13" ht="12.75">
      <c r="L227" s="75"/>
      <c r="M227" s="75"/>
    </row>
    <row r="228" spans="12:13" ht="12.75">
      <c r="L228" s="75"/>
      <c r="M228" s="75"/>
    </row>
    <row r="229" spans="12:13" ht="12.75">
      <c r="L229" s="75"/>
      <c r="M229" s="75"/>
    </row>
    <row r="230" spans="12:13" ht="12.75">
      <c r="L230" s="75"/>
      <c r="M230" s="75"/>
    </row>
    <row r="231" spans="12:13" ht="12.75">
      <c r="L231" s="75"/>
      <c r="M231" s="75"/>
    </row>
    <row r="232" spans="12:13" ht="12.75">
      <c r="L232" s="75"/>
      <c r="M232" s="75"/>
    </row>
    <row r="233" spans="12:13" ht="12.75">
      <c r="L233" s="75"/>
      <c r="M233" s="75"/>
    </row>
    <row r="234" spans="12:13" ht="12.75">
      <c r="L234" s="75"/>
      <c r="M234" s="75"/>
    </row>
    <row r="235" spans="12:13" ht="12.75">
      <c r="L235" s="75"/>
      <c r="M235" s="75"/>
    </row>
    <row r="236" spans="12:13" ht="12.75">
      <c r="L236" s="75"/>
      <c r="M236" s="75"/>
    </row>
    <row r="237" spans="12:13" ht="12.75">
      <c r="L237" s="75"/>
      <c r="M237" s="75"/>
    </row>
    <row r="238" spans="12:13" ht="12.75">
      <c r="L238" s="75"/>
      <c r="M238" s="75"/>
    </row>
    <row r="239" spans="12:13" ht="12.75">
      <c r="L239" s="75"/>
      <c r="M239" s="75"/>
    </row>
    <row r="240" spans="12:13" ht="12.75">
      <c r="L240" s="75"/>
      <c r="M240" s="75"/>
    </row>
    <row r="241" spans="12:13" ht="12.75">
      <c r="L241" s="75"/>
      <c r="M241" s="75"/>
    </row>
    <row r="242" spans="12:13" ht="12.75">
      <c r="L242" s="75"/>
      <c r="M242" s="75"/>
    </row>
    <row r="243" spans="12:13" ht="12.75">
      <c r="L243" s="75"/>
      <c r="M243" s="75"/>
    </row>
    <row r="244" spans="12:13" ht="12.75">
      <c r="L244" s="75"/>
      <c r="M244" s="75"/>
    </row>
    <row r="245" spans="12:13" ht="12.75">
      <c r="L245" s="75"/>
      <c r="M245" s="75"/>
    </row>
    <row r="246" spans="12:13" ht="12.75">
      <c r="L246" s="75"/>
      <c r="M246" s="75"/>
    </row>
    <row r="247" spans="12:13" ht="12.75">
      <c r="L247" s="75"/>
      <c r="M247" s="75"/>
    </row>
    <row r="248" spans="12:13" ht="12.75">
      <c r="L248" s="75"/>
      <c r="M248" s="75"/>
    </row>
    <row r="249" spans="12:13" ht="12.75">
      <c r="L249" s="75"/>
      <c r="M249" s="75"/>
    </row>
    <row r="250" spans="12:13" ht="12.75">
      <c r="L250" s="75"/>
      <c r="M250" s="75"/>
    </row>
    <row r="251" spans="12:13" ht="12.75">
      <c r="L251" s="75"/>
      <c r="M251" s="75"/>
    </row>
    <row r="252" spans="12:13" ht="12.75">
      <c r="L252" s="75"/>
      <c r="M252" s="75"/>
    </row>
    <row r="253" spans="12:13" ht="12.75">
      <c r="L253" s="75"/>
      <c r="M253" s="75"/>
    </row>
    <row r="254" spans="12:13" ht="12.75">
      <c r="L254" s="75"/>
      <c r="M254" s="75"/>
    </row>
    <row r="255" spans="12:13" ht="12.75">
      <c r="L255" s="75"/>
      <c r="M255" s="75"/>
    </row>
    <row r="256" spans="12:13" ht="12.75">
      <c r="L256" s="75"/>
      <c r="M256" s="75"/>
    </row>
    <row r="257" spans="12:13" ht="12.75">
      <c r="L257" s="75"/>
      <c r="M257" s="75"/>
    </row>
    <row r="258" spans="12:13" ht="12.75">
      <c r="L258" s="75"/>
      <c r="M258" s="75"/>
    </row>
    <row r="259" spans="12:13" ht="12.75">
      <c r="L259" s="75"/>
      <c r="M259" s="75"/>
    </row>
    <row r="260" spans="12:13" ht="12.75">
      <c r="L260" s="75"/>
      <c r="M260" s="75"/>
    </row>
    <row r="261" spans="12:13" ht="12.75">
      <c r="L261" s="75"/>
      <c r="M261" s="75"/>
    </row>
    <row r="262" spans="12:13" ht="12.75">
      <c r="L262" s="75"/>
      <c r="M262" s="75"/>
    </row>
    <row r="263" spans="12:13" ht="12.75">
      <c r="L263" s="75"/>
      <c r="M263" s="75"/>
    </row>
    <row r="264" spans="12:13" ht="12.75">
      <c r="L264" s="75"/>
      <c r="M264" s="75"/>
    </row>
    <row r="265" spans="12:13" ht="12.75">
      <c r="L265" s="75"/>
      <c r="M265" s="75"/>
    </row>
    <row r="266" spans="12:13" ht="12.75">
      <c r="L266" s="75"/>
      <c r="M266" s="75"/>
    </row>
    <row r="267" spans="12:13" ht="12.75">
      <c r="L267" s="75"/>
      <c r="M267" s="75"/>
    </row>
    <row r="268" spans="12:13" ht="12.75">
      <c r="L268" s="75"/>
      <c r="M268" s="75"/>
    </row>
    <row r="269" spans="12:13" ht="12.75">
      <c r="L269" s="75"/>
      <c r="M269" s="75"/>
    </row>
    <row r="270" spans="12:13" ht="12.75">
      <c r="L270" s="75"/>
      <c r="M270" s="75"/>
    </row>
    <row r="271" spans="12:13" ht="12.75">
      <c r="L271" s="75"/>
      <c r="M271" s="75"/>
    </row>
    <row r="272" spans="12:13" ht="12.75">
      <c r="L272" s="75"/>
      <c r="M272" s="75"/>
    </row>
    <row r="273" spans="12:13" ht="12.75">
      <c r="L273" s="75"/>
      <c r="M273" s="75"/>
    </row>
    <row r="274" spans="12:13" ht="12.75">
      <c r="L274" s="75"/>
      <c r="M274" s="75"/>
    </row>
    <row r="275" spans="12:13" ht="12.75">
      <c r="L275" s="75"/>
      <c r="M275" s="75"/>
    </row>
    <row r="276" spans="12:13" ht="12.75">
      <c r="L276" s="75"/>
      <c r="M276" s="75"/>
    </row>
    <row r="277" spans="12:13" ht="12.75">
      <c r="L277" s="75"/>
      <c r="M277" s="75"/>
    </row>
    <row r="278" spans="12:13" ht="12.75">
      <c r="L278" s="75"/>
      <c r="M278" s="75"/>
    </row>
    <row r="279" spans="12:13" ht="12.75">
      <c r="L279" s="75"/>
      <c r="M279" s="75"/>
    </row>
    <row r="280" spans="12:13" ht="12.75">
      <c r="L280" s="75"/>
      <c r="M280" s="75"/>
    </row>
    <row r="281" spans="12:13" ht="12.75">
      <c r="L281" s="75"/>
      <c r="M281" s="75"/>
    </row>
    <row r="282" spans="12:13" ht="12.75">
      <c r="L282" s="75"/>
      <c r="M282" s="75"/>
    </row>
    <row r="283" spans="12:13" ht="12.75">
      <c r="L283" s="75"/>
      <c r="M283" s="75"/>
    </row>
    <row r="284" spans="12:13" ht="12.75">
      <c r="L284" s="75"/>
      <c r="M284" s="75"/>
    </row>
    <row r="285" spans="12:13" ht="12.75">
      <c r="L285" s="75"/>
      <c r="M285" s="75"/>
    </row>
    <row r="286" spans="12:13" ht="12.75">
      <c r="L286" s="75"/>
      <c r="M286" s="75"/>
    </row>
    <row r="287" spans="12:13" ht="12.75">
      <c r="L287" s="75"/>
      <c r="M287" s="75"/>
    </row>
    <row r="288" spans="12:13" ht="12.75">
      <c r="L288" s="75"/>
      <c r="M288" s="75"/>
    </row>
    <row r="289" spans="12:13" ht="12.75">
      <c r="L289" s="75"/>
      <c r="M289" s="75"/>
    </row>
    <row r="290" spans="12:13" ht="12.75">
      <c r="L290" s="75"/>
      <c r="M290" s="75"/>
    </row>
    <row r="291" spans="12:13" ht="12.75">
      <c r="L291" s="75"/>
      <c r="M291" s="75"/>
    </row>
    <row r="292" spans="12:13" ht="12.75">
      <c r="L292" s="75"/>
      <c r="M292" s="75"/>
    </row>
    <row r="293" spans="12:13" ht="12.75">
      <c r="L293" s="75"/>
      <c r="M293" s="75"/>
    </row>
    <row r="294" spans="12:13" ht="12.75">
      <c r="L294" s="75"/>
      <c r="M294" s="75"/>
    </row>
    <row r="295" spans="12:13" ht="12.75">
      <c r="L295" s="75"/>
      <c r="M295" s="75"/>
    </row>
    <row r="296" spans="12:13" ht="12.75">
      <c r="L296" s="75"/>
      <c r="M296" s="75"/>
    </row>
    <row r="297" spans="12:13" ht="12.75">
      <c r="L297" s="75"/>
      <c r="M297" s="75"/>
    </row>
    <row r="298" spans="12:13" ht="12.75">
      <c r="L298" s="75"/>
      <c r="M298" s="75"/>
    </row>
    <row r="299" spans="12:13" ht="12.75">
      <c r="L299" s="75"/>
      <c r="M299" s="75"/>
    </row>
    <row r="300" spans="12:13" ht="12.75">
      <c r="L300" s="75"/>
      <c r="M300" s="75"/>
    </row>
    <row r="301" spans="12:13" ht="12.75">
      <c r="L301" s="75"/>
      <c r="M301" s="75"/>
    </row>
    <row r="302" spans="12:13" ht="12.75">
      <c r="L302" s="75"/>
      <c r="M302" s="75"/>
    </row>
    <row r="303" spans="12:13" ht="12.75">
      <c r="L303" s="75"/>
      <c r="M303" s="75"/>
    </row>
    <row r="304" spans="12:13" ht="12.75">
      <c r="L304" s="75"/>
      <c r="M304" s="75"/>
    </row>
    <row r="305" spans="12:13" ht="12.75">
      <c r="L305" s="75"/>
      <c r="M305" s="75"/>
    </row>
    <row r="306" spans="12:13" ht="12.75">
      <c r="L306" s="75"/>
      <c r="M306" s="75"/>
    </row>
  </sheetData>
  <mergeCells count="20">
    <mergeCell ref="A6:G6"/>
    <mergeCell ref="H3:O3"/>
    <mergeCell ref="A35:G35"/>
    <mergeCell ref="A37:F37"/>
    <mergeCell ref="A8:G8"/>
    <mergeCell ref="A15:G15"/>
    <mergeCell ref="A18:G18"/>
    <mergeCell ref="A21:G21"/>
    <mergeCell ref="A24:G24"/>
    <mergeCell ref="A31:G31"/>
    <mergeCell ref="A33:G33"/>
    <mergeCell ref="A1:C1"/>
    <mergeCell ref="M1:O1"/>
    <mergeCell ref="A2:O2"/>
    <mergeCell ref="A3:A4"/>
    <mergeCell ref="B3:B4"/>
    <mergeCell ref="C3:C4"/>
    <mergeCell ref="D3:D4"/>
    <mergeCell ref="E3:F3"/>
    <mergeCell ref="G3:G4"/>
  </mergeCells>
  <printOptions horizontalCentered="1"/>
  <pageMargins left="0.3937007874015748" right="0.3937007874015748" top="0.3937007874015748" bottom="0" header="0" footer="0"/>
  <pageSetup horizontalDpi="300" verticalDpi="300" orientation="landscape" paperSize="9" scale="60" r:id="rId1"/>
  <rowBreaks count="1" manualBreakCount="1">
    <brk id="2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ug</cp:lastModifiedBy>
  <cp:lastPrinted>2007-10-29T12:22:02Z</cp:lastPrinted>
  <dcterms:created xsi:type="dcterms:W3CDTF">2004-09-09T06:31:16Z</dcterms:created>
  <dcterms:modified xsi:type="dcterms:W3CDTF">2007-10-29T12:34:44Z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-465096871</vt:i4>
  </property>
  <property fmtid="{D5CDD505-2E9C-101B-9397-08002B2CF9AE}" pid="3" name="_EmailSubject">
    <vt:lpwstr>projekt uch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