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2"/>
  </bookViews>
  <sheets>
    <sheet name="Dochody własne" sheetId="1" r:id="rId1"/>
    <sheet name="Wydatki bieżące - własne" sheetId="2" r:id="rId2"/>
    <sheet name="Zakłady budżetowe" sheetId="3" r:id="rId3"/>
  </sheets>
  <definedNames>
    <definedName name="_xlnm.Print_Area" localSheetId="0">'Dochody własne'!$A$1:$F$16</definedName>
    <definedName name="_xlnm.Print_Area" localSheetId="1">'Wydatki bieżące - własne'!$A$1:$M$15</definedName>
  </definedNames>
  <calcPr fullCalcOnLoad="1" fullPrecision="0"/>
</workbook>
</file>

<file path=xl/sharedStrings.xml><?xml version="1.0" encoding="utf-8"?>
<sst xmlns="http://schemas.openxmlformats.org/spreadsheetml/2006/main" count="89" uniqueCount="60">
  <si>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</si>
  <si>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</si>
  <si>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</si>
  <si>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</si>
  <si>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</si>
  <si>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</si>
  <si>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</si>
  <si>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OŚWIATA I WYCHOWANIE</t>
  </si>
  <si>
    <t>Szkoły podstawowe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</si>
  <si>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</si>
  <si>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WYDATKÓW BIEŻĄCYCH NA REALIZACJĘ ZADAŃ WŁASNYCH</t>
  </si>
  <si>
    <t>zmniejszenia</t>
  </si>
  <si>
    <t>zwiększenia</t>
  </si>
  <si>
    <t>Ogółem</t>
  </si>
  <si>
    <t>w tym:</t>
  </si>
  <si>
    <t>dotacje</t>
  </si>
  <si>
    <t>wynagrodzenia i pochodne od wynagrodzeń</t>
  </si>
  <si>
    <t>wydatki na obsługę długu</t>
  </si>
  <si>
    <t>OGÓŁEM</t>
  </si>
  <si>
    <t>Lp.</t>
  </si>
  <si>
    <t>Nazwa zakładu budżetowego</t>
  </si>
  <si>
    <t>Środki obrotowe na początek roku</t>
  </si>
  <si>
    <t>Przychody</t>
  </si>
  <si>
    <t>z tego:</t>
  </si>
  <si>
    <t>Wydatki</t>
  </si>
  <si>
    <t>Środki obrotowe na koniec roku</t>
  </si>
  <si>
    <t>własne</t>
  </si>
  <si>
    <t>Wpłata do budżetu</t>
  </si>
  <si>
    <t>podmiotowa z budżetu na wydatki bieżące</t>
  </si>
  <si>
    <t>przedmiotowa z budżetu na wydatki bieżące</t>
  </si>
  <si>
    <t>1.</t>
  </si>
  <si>
    <t>Plan przychodów i wydatków oraz planowane dotacje dla zakładów budżetowych w 2006 roku.</t>
  </si>
  <si>
    <t>wydatki 
z tytułu poręczeń 
i gwarancji</t>
  </si>
  <si>
    <t>w zł</t>
  </si>
  <si>
    <t xml:space="preserve">celowa
z budżetu
na inwestycje </t>
  </si>
  <si>
    <t>2705</t>
  </si>
  <si>
    <t>Środki na dofinansowanie własnych zadań bieżących gmin (związków gmin), powiatów (związków powiatów), samorządów województw, pozyskane z innych źródeł</t>
  </si>
  <si>
    <t>Gimnazja</t>
  </si>
  <si>
    <t>RAZEM</t>
  </si>
  <si>
    <t>Gimnazjum nr 1 w Policach</t>
  </si>
  <si>
    <t>RÓŻNE ROZLICZENIA</t>
  </si>
  <si>
    <t>Część oświatowa subwencji ogólnej</t>
  </si>
  <si>
    <t>2920</t>
  </si>
  <si>
    <t>Subwencje ogólne z budżetu państwa</t>
  </si>
  <si>
    <t>6.</t>
  </si>
  <si>
    <t>Gimnazjum nr 3 w Policach</t>
  </si>
  <si>
    <t>Szkoła Podstawowa nr 3 w Policach</t>
  </si>
  <si>
    <t>-</t>
  </si>
  <si>
    <t>Szkoła Podstawowa nr 8 w Policach</t>
  </si>
  <si>
    <t>Szkoła Podstawowa w Tanowie</t>
  </si>
  <si>
    <t>Szkoła Podstawowa w Trzebieży</t>
  </si>
  <si>
    <t>2.</t>
  </si>
  <si>
    <t>3.</t>
  </si>
  <si>
    <t>4.</t>
  </si>
  <si>
    <t>5.</t>
  </si>
  <si>
    <t>7.</t>
  </si>
  <si>
    <t>Gimnazjum nr 2 w Policach</t>
  </si>
  <si>
    <t xml:space="preserve">Załącznik Nr 1
do uchwały nr II/6/06
Rady Miejskiej w Policach 
z dnia 05.12.2006 r. </t>
  </si>
  <si>
    <t>Załącznik Nr 2
do uchwały nr II/6/06
Rady Miejskiej w Policach 
z dnia 05.12.2006 r.</t>
  </si>
  <si>
    <t>Załącznik nr 3
do uchwały nr II/6/06
Rady Miejskiej w Policach 
z dnia 05.12.2006 r.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</si>
</sst>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</numFmts>
  <fonts count="13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19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9" applyFont="1">
      <alignment/>
      <protection/>
    </xf>
    <xf numFmtId="0" fontId="2" fillId="0" borderId="0" xfId="19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1" fillId="0" borderId="0" xfId="19" applyFont="1">
      <alignment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19" applyFont="1" applyBorder="1" applyAlignment="1">
      <alignment horizontal="center"/>
      <protection/>
    </xf>
    <xf numFmtId="0" fontId="1" fillId="0" borderId="3" xfId="19" applyFont="1" applyBorder="1" applyAlignment="1">
      <alignment horizontal="center"/>
      <protection/>
    </xf>
    <xf numFmtId="0" fontId="1" fillId="0" borderId="4" xfId="19" applyFont="1" applyBorder="1" applyAlignment="1">
      <alignment horizontal="center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19" applyFont="1" applyAlignment="1">
      <alignment horizontal="center" vertical="center" wrapText="1"/>
      <protection/>
    </xf>
    <xf numFmtId="0" fontId="6" fillId="0" borderId="0" xfId="18" applyFont="1">
      <alignment/>
      <protection/>
    </xf>
    <xf numFmtId="164" fontId="6" fillId="0" borderId="0" xfId="18" applyNumberFormat="1" applyFont="1">
      <alignment/>
      <protection/>
    </xf>
    <xf numFmtId="0" fontId="0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1" fontId="4" fillId="0" borderId="9" xfId="15" applyNumberFormat="1" applyFont="1" applyBorder="1" applyAlignment="1">
      <alignment horizontal="right" wrapText="1"/>
    </xf>
    <xf numFmtId="0" fontId="1" fillId="0" borderId="0" xfId="18" applyFont="1">
      <alignment/>
      <protection/>
    </xf>
    <xf numFmtId="0" fontId="9" fillId="0" borderId="0" xfId="18" applyFont="1">
      <alignment/>
      <protection/>
    </xf>
    <xf numFmtId="0" fontId="6" fillId="0" borderId="0" xfId="18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0" borderId="8" xfId="15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3" fillId="0" borderId="4" xfId="15" applyNumberFormat="1" applyFont="1" applyBorder="1" applyAlignment="1">
      <alignment horizontal="right" vertical="center" wrapText="1"/>
    </xf>
    <xf numFmtId="0" fontId="1" fillId="0" borderId="12" xfId="19" applyFont="1" applyBorder="1" applyAlignment="1">
      <alignment horizontal="center"/>
      <protection/>
    </xf>
    <xf numFmtId="0" fontId="2" fillId="0" borderId="13" xfId="19" applyFont="1" applyBorder="1" applyAlignment="1">
      <alignment horizontal="center" vertical="center" wrapText="1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2" fillId="0" borderId="11" xfId="19" applyFont="1" applyBorder="1" applyAlignment="1">
      <alignment horizontal="center"/>
      <protection/>
    </xf>
    <xf numFmtId="41" fontId="2" fillId="0" borderId="11" xfId="15" applyNumberFormat="1" applyFont="1" applyBorder="1" applyAlignment="1">
      <alignment horizontal="right" wrapText="1"/>
    </xf>
    <xf numFmtId="0" fontId="4" fillId="0" borderId="15" xfId="19" applyFont="1" applyBorder="1" applyAlignment="1">
      <alignment/>
      <protection/>
    </xf>
    <xf numFmtId="0" fontId="4" fillId="0" borderId="9" xfId="19" applyFont="1" applyBorder="1" applyAlignment="1">
      <alignment horizontal="center"/>
      <protection/>
    </xf>
    <xf numFmtId="41" fontId="2" fillId="0" borderId="15" xfId="15" applyNumberFormat="1" applyFont="1" applyBorder="1" applyAlignment="1">
      <alignment horizontal="right" wrapText="1"/>
    </xf>
    <xf numFmtId="41" fontId="4" fillId="0" borderId="16" xfId="15" applyNumberFormat="1" applyFont="1" applyBorder="1" applyAlignment="1">
      <alignment horizontal="right" wrapText="1"/>
    </xf>
    <xf numFmtId="0" fontId="4" fillId="0" borderId="17" xfId="19" applyFont="1" applyBorder="1" applyAlignment="1">
      <alignment/>
      <protection/>
    </xf>
    <xf numFmtId="0" fontId="4" fillId="0" borderId="11" xfId="19" applyFont="1" applyBorder="1" applyAlignment="1">
      <alignment horizontal="center"/>
      <protection/>
    </xf>
    <xf numFmtId="0" fontId="4" fillId="0" borderId="18" xfId="19" applyFont="1" applyBorder="1">
      <alignment/>
      <protection/>
    </xf>
    <xf numFmtId="41" fontId="4" fillId="0" borderId="17" xfId="15" applyNumberFormat="1" applyFont="1" applyBorder="1" applyAlignment="1">
      <alignment horizontal="right" wrapText="1"/>
    </xf>
    <xf numFmtId="41" fontId="4" fillId="0" borderId="11" xfId="15" applyNumberFormat="1" applyFont="1" applyBorder="1" applyAlignment="1">
      <alignment horizontal="right" wrapText="1"/>
    </xf>
    <xf numFmtId="41" fontId="4" fillId="0" borderId="19" xfId="15" applyNumberFormat="1" applyFont="1" applyBorder="1" applyAlignment="1">
      <alignment horizontal="right" wrapText="1"/>
    </xf>
    <xf numFmtId="41" fontId="4" fillId="0" borderId="15" xfId="15" applyNumberFormat="1" applyFont="1" applyBorder="1" applyAlignment="1">
      <alignment horizontal="right" wrapText="1"/>
    </xf>
    <xf numFmtId="0" fontId="2" fillId="0" borderId="15" xfId="19" applyFont="1" applyBorder="1" applyAlignment="1">
      <alignment horizontal="center"/>
      <protection/>
    </xf>
    <xf numFmtId="41" fontId="4" fillId="0" borderId="7" xfId="15" applyNumberFormat="1" applyFont="1" applyBorder="1" applyAlignment="1">
      <alignment horizontal="right" wrapText="1"/>
    </xf>
    <xf numFmtId="0" fontId="2" fillId="0" borderId="18" xfId="19" applyFont="1" applyBorder="1">
      <alignment/>
      <protection/>
    </xf>
    <xf numFmtId="41" fontId="2" fillId="0" borderId="19" xfId="15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11" xfId="15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164" fontId="0" fillId="0" borderId="21" xfId="15" applyNumberFormat="1" applyFont="1" applyBorder="1" applyAlignment="1">
      <alignment horizontal="right" vertical="center" wrapText="1"/>
    </xf>
    <xf numFmtId="0" fontId="4" fillId="0" borderId="7" xfId="19" applyFont="1" applyBorder="1" applyAlignment="1">
      <alignment horizontal="center"/>
      <protection/>
    </xf>
    <xf numFmtId="41" fontId="2" fillId="0" borderId="12" xfId="15" applyNumberFormat="1" applyFont="1" applyBorder="1" applyAlignment="1">
      <alignment horizontal="right" vertical="center" wrapText="1"/>
    </xf>
    <xf numFmtId="41" fontId="2" fillId="0" borderId="3" xfId="15" applyNumberFormat="1" applyFont="1" applyBorder="1" applyAlignment="1">
      <alignment horizontal="right" vertical="center" wrapText="1"/>
    </xf>
    <xf numFmtId="0" fontId="2" fillId="0" borderId="22" xfId="18" applyFont="1" applyBorder="1" applyAlignment="1">
      <alignment horizontal="center" vertical="center" wrapText="1"/>
      <protection/>
    </xf>
    <xf numFmtId="0" fontId="4" fillId="0" borderId="0" xfId="18" applyFont="1">
      <alignment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23" xfId="18" applyFont="1" applyBorder="1" applyAlignment="1">
      <alignment horizontal="center" vertical="center" wrapText="1"/>
      <protection/>
    </xf>
    <xf numFmtId="0" fontId="2" fillId="0" borderId="24" xfId="18" applyFont="1" applyBorder="1" applyAlignment="1">
      <alignment horizontal="center" vertical="center" wrapText="1"/>
      <protection/>
    </xf>
    <xf numFmtId="0" fontId="1" fillId="0" borderId="2" xfId="18" applyFont="1" applyBorder="1" applyAlignment="1">
      <alignment horizontal="center" vertical="center" wrapText="1"/>
      <protection/>
    </xf>
    <xf numFmtId="0" fontId="1" fillId="0" borderId="4" xfId="18" applyFont="1" applyBorder="1" applyAlignment="1">
      <alignment horizontal="center" vertical="center" wrapText="1"/>
      <protection/>
    </xf>
    <xf numFmtId="0" fontId="1" fillId="0" borderId="25" xfId="18" applyFont="1" applyBorder="1" applyAlignment="1">
      <alignment horizontal="center" vertical="center" wrapText="1"/>
      <protection/>
    </xf>
    <xf numFmtId="0" fontId="1" fillId="0" borderId="3" xfId="18" applyFont="1" applyBorder="1" applyAlignment="1">
      <alignment horizontal="center" vertical="center" wrapText="1"/>
      <protection/>
    </xf>
    <xf numFmtId="0" fontId="1" fillId="0" borderId="12" xfId="18" applyFont="1" applyBorder="1" applyAlignment="1">
      <alignment horizontal="center" vertical="center" wrapText="1"/>
      <protection/>
    </xf>
    <xf numFmtId="0" fontId="1" fillId="0" borderId="26" xfId="18" applyFont="1" applyBorder="1" applyAlignment="1">
      <alignment horizontal="center"/>
      <protection/>
    </xf>
    <xf numFmtId="0" fontId="1" fillId="0" borderId="0" xfId="18" applyFont="1">
      <alignment/>
      <protection/>
    </xf>
    <xf numFmtId="0" fontId="2" fillId="0" borderId="0" xfId="19" applyFont="1">
      <alignment/>
      <protection/>
    </xf>
    <xf numFmtId="49" fontId="0" fillId="0" borderId="27" xfId="0" applyNumberFormat="1" applyFont="1" applyBorder="1" applyAlignment="1">
      <alignment horizontal="center" vertical="center" wrapText="1"/>
    </xf>
    <xf numFmtId="0" fontId="4" fillId="0" borderId="10" xfId="19" applyFont="1" applyBorder="1" applyAlignment="1">
      <alignment/>
      <protection/>
    </xf>
    <xf numFmtId="41" fontId="4" fillId="0" borderId="28" xfId="15" applyNumberFormat="1" applyFont="1" applyBorder="1" applyAlignment="1">
      <alignment horizontal="right" wrapText="1"/>
    </xf>
    <xf numFmtId="41" fontId="2" fillId="0" borderId="25" xfId="15" applyNumberFormat="1" applyFont="1" applyBorder="1" applyAlignment="1">
      <alignment horizontal="right" vertical="center" wrapText="1"/>
    </xf>
    <xf numFmtId="164" fontId="6" fillId="0" borderId="8" xfId="18" applyNumberFormat="1" applyFont="1" applyBorder="1" applyAlignment="1">
      <alignment horizontal="right" vertical="center" wrapText="1"/>
      <protection/>
    </xf>
    <xf numFmtId="164" fontId="6" fillId="0" borderId="29" xfId="15" applyNumberFormat="1" applyFont="1" applyBorder="1" applyAlignment="1">
      <alignment horizontal="right" vertical="center" wrapText="1"/>
    </xf>
    <xf numFmtId="164" fontId="6" fillId="0" borderId="8" xfId="15" applyNumberFormat="1" applyFont="1" applyBorder="1" applyAlignment="1">
      <alignment horizontal="right" vertical="center" wrapText="1"/>
    </xf>
    <xf numFmtId="164" fontId="6" fillId="0" borderId="30" xfId="15" applyNumberFormat="1" applyFont="1" applyBorder="1" applyAlignment="1">
      <alignment horizontal="right" vertical="center" wrapText="1"/>
    </xf>
    <xf numFmtId="41" fontId="6" fillId="0" borderId="21" xfId="15" applyNumberFormat="1" applyFont="1" applyBorder="1" applyAlignment="1">
      <alignment horizontal="right" vertical="center" wrapText="1"/>
    </xf>
    <xf numFmtId="41" fontId="6" fillId="0" borderId="31" xfId="18" applyNumberFormat="1" applyFont="1" applyBorder="1" applyAlignment="1">
      <alignment horizontal="right" vertical="center" wrapText="1"/>
      <protection/>
    </xf>
    <xf numFmtId="3" fontId="9" fillId="0" borderId="30" xfId="18" applyNumberFormat="1" applyFont="1" applyBorder="1" applyAlignment="1">
      <alignment horizontal="right" vertical="center" wrapText="1"/>
      <protection/>
    </xf>
    <xf numFmtId="3" fontId="9" fillId="0" borderId="8" xfId="18" applyNumberFormat="1" applyFont="1" applyBorder="1" applyAlignment="1">
      <alignment horizontal="right" vertical="center" wrapText="1"/>
      <protection/>
    </xf>
    <xf numFmtId="3" fontId="9" fillId="0" borderId="29" xfId="18" applyNumberFormat="1" applyFont="1" applyBorder="1" applyAlignment="1">
      <alignment horizontal="right" vertical="center" wrapText="1"/>
      <protection/>
    </xf>
    <xf numFmtId="3" fontId="9" fillId="0" borderId="31" xfId="18" applyNumberFormat="1" applyFont="1" applyBorder="1" applyAlignment="1">
      <alignment horizontal="right" vertical="center" wrapText="1"/>
      <protection/>
    </xf>
    <xf numFmtId="41" fontId="9" fillId="0" borderId="21" xfId="18" applyNumberFormat="1" applyFont="1" applyBorder="1" applyAlignment="1">
      <alignment horizontal="right" vertical="center" wrapText="1"/>
      <protection/>
    </xf>
    <xf numFmtId="0" fontId="6" fillId="0" borderId="32" xfId="18" applyFont="1" applyBorder="1" applyAlignment="1">
      <alignment horizontal="center"/>
      <protection/>
    </xf>
    <xf numFmtId="0" fontId="6" fillId="0" borderId="33" xfId="18" applyFont="1" applyBorder="1" applyAlignment="1">
      <alignment horizontal="center"/>
      <protection/>
    </xf>
    <xf numFmtId="3" fontId="6" fillId="0" borderId="30" xfId="18" applyNumberFormat="1" applyFont="1" applyBorder="1" applyAlignment="1">
      <alignment horizontal="right" vertical="center" wrapText="1"/>
      <protection/>
    </xf>
    <xf numFmtId="164" fontId="6" fillId="0" borderId="32" xfId="15" applyNumberFormat="1" applyFont="1" applyBorder="1" applyAlignment="1">
      <alignment horizontal="right" vertical="center" wrapText="1"/>
    </xf>
    <xf numFmtId="0" fontId="1" fillId="0" borderId="25" xfId="19" applyFont="1" applyBorder="1" applyAlignment="1">
      <alignment horizontal="centerContinuous"/>
      <protection/>
    </xf>
    <xf numFmtId="0" fontId="0" fillId="0" borderId="0" xfId="0" applyFont="1" applyAlignment="1">
      <alignment/>
    </xf>
    <xf numFmtId="164" fontId="3" fillId="0" borderId="19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1" fontId="4" fillId="0" borderId="10" xfId="15" applyNumberFormat="1" applyFont="1" applyBorder="1" applyAlignment="1">
      <alignment horizontal="right" wrapText="1"/>
    </xf>
    <xf numFmtId="41" fontId="2" fillId="0" borderId="20" xfId="15" applyNumberFormat="1" applyFont="1" applyBorder="1" applyAlignment="1">
      <alignment horizontal="right" wrapText="1"/>
    </xf>
    <xf numFmtId="41" fontId="2" fillId="0" borderId="10" xfId="15" applyNumberFormat="1" applyFont="1" applyBorder="1" applyAlignment="1">
      <alignment horizontal="right" wrapText="1"/>
    </xf>
    <xf numFmtId="41" fontId="4" fillId="0" borderId="20" xfId="15" applyNumberFormat="1" applyFont="1" applyBorder="1" applyAlignment="1">
      <alignment horizontal="right" wrapText="1"/>
    </xf>
    <xf numFmtId="49" fontId="0" fillId="0" borderId="8" xfId="0" applyNumberFormat="1" applyFont="1" applyBorder="1" applyAlignment="1">
      <alignment horizontal="center" vertical="center" wrapText="1"/>
    </xf>
    <xf numFmtId="0" fontId="4" fillId="0" borderId="34" xfId="19" applyFont="1" applyBorder="1">
      <alignment/>
      <protection/>
    </xf>
    <xf numFmtId="41" fontId="4" fillId="0" borderId="24" xfId="15" applyNumberFormat="1" applyFont="1" applyBorder="1" applyAlignment="1">
      <alignment horizontal="right" wrapText="1"/>
    </xf>
    <xf numFmtId="41" fontId="4" fillId="0" borderId="35" xfId="15" applyNumberFormat="1" applyFont="1" applyBorder="1" applyAlignment="1">
      <alignment horizontal="right" wrapText="1"/>
    </xf>
    <xf numFmtId="0" fontId="6" fillId="0" borderId="36" xfId="18" applyFont="1" applyBorder="1" applyAlignment="1">
      <alignment horizontal="center"/>
      <protection/>
    </xf>
    <xf numFmtId="0" fontId="6" fillId="0" borderId="14" xfId="18" applyFont="1" applyBorder="1" applyAlignment="1">
      <alignment horizontal="center"/>
      <protection/>
    </xf>
    <xf numFmtId="41" fontId="6" fillId="0" borderId="37" xfId="18" applyNumberFormat="1" applyFont="1" applyBorder="1" applyAlignment="1">
      <alignment horizontal="right" vertical="center" wrapText="1"/>
      <protection/>
    </xf>
    <xf numFmtId="164" fontId="6" fillId="0" borderId="13" xfId="18" applyNumberFormat="1" applyFont="1" applyBorder="1" applyAlignment="1">
      <alignment horizontal="right" vertical="center" wrapText="1"/>
      <protection/>
    </xf>
    <xf numFmtId="164" fontId="6" fillId="0" borderId="13" xfId="15" applyNumberFormat="1" applyFont="1" applyBorder="1" applyAlignment="1">
      <alignment horizontal="right" vertical="center" wrapText="1"/>
    </xf>
    <xf numFmtId="164" fontId="6" fillId="0" borderId="38" xfId="15" applyNumberFormat="1" applyFont="1" applyBorder="1" applyAlignment="1">
      <alignment horizontal="right" vertical="center" wrapText="1"/>
    </xf>
    <xf numFmtId="3" fontId="9" fillId="0" borderId="8" xfId="18" applyNumberFormat="1" applyFont="1" applyBorder="1" applyAlignment="1">
      <alignment horizontal="right"/>
      <protection/>
    </xf>
    <xf numFmtId="3" fontId="9" fillId="0" borderId="30" xfId="18" applyNumberFormat="1" applyFont="1" applyBorder="1" applyAlignment="1">
      <alignment horizontal="right"/>
      <protection/>
    </xf>
    <xf numFmtId="0" fontId="6" fillId="0" borderId="15" xfId="18" applyFont="1" applyBorder="1" applyAlignment="1">
      <alignment horizontal="center" vertical="top" wrapText="1"/>
      <protection/>
    </xf>
    <xf numFmtId="3" fontId="6" fillId="0" borderId="31" xfId="18" applyNumberFormat="1" applyFont="1" applyBorder="1" applyAlignment="1">
      <alignment horizontal="right"/>
      <protection/>
    </xf>
    <xf numFmtId="3" fontId="6" fillId="0" borderId="8" xfId="15" applyNumberFormat="1" applyFont="1" applyBorder="1" applyAlignment="1">
      <alignment horizontal="right" vertical="center" wrapText="1"/>
    </xf>
    <xf numFmtId="3" fontId="9" fillId="0" borderId="18" xfId="18" applyNumberFormat="1" applyFont="1" applyBorder="1" applyAlignment="1">
      <alignment horizontal="right"/>
      <protection/>
    </xf>
    <xf numFmtId="3" fontId="9" fillId="0" borderId="11" xfId="18" applyNumberFormat="1" applyFont="1" applyBorder="1" applyAlignment="1">
      <alignment horizontal="right"/>
      <protection/>
    </xf>
    <xf numFmtId="3" fontId="9" fillId="0" borderId="19" xfId="18" applyNumberFormat="1" applyFont="1" applyBorder="1" applyAlignment="1">
      <alignment horizontal="right"/>
      <protection/>
    </xf>
    <xf numFmtId="3" fontId="9" fillId="0" borderId="39" xfId="18" applyNumberFormat="1" applyFont="1" applyBorder="1" applyAlignment="1">
      <alignment horizontal="right"/>
      <protection/>
    </xf>
    <xf numFmtId="3" fontId="6" fillId="0" borderId="30" xfId="18" applyNumberFormat="1" applyFont="1" applyBorder="1" applyAlignment="1">
      <alignment horizontal="right"/>
      <protection/>
    </xf>
    <xf numFmtId="164" fontId="6" fillId="0" borderId="33" xfId="15" applyNumberFormat="1" applyFont="1" applyBorder="1" applyAlignment="1">
      <alignment horizontal="right" vertical="center" wrapText="1"/>
    </xf>
    <xf numFmtId="3" fontId="6" fillId="0" borderId="18" xfId="18" applyNumberFormat="1" applyFont="1" applyBorder="1" applyAlignment="1">
      <alignment horizontal="right"/>
      <protection/>
    </xf>
    <xf numFmtId="41" fontId="9" fillId="0" borderId="39" xfId="18" applyNumberFormat="1" applyFont="1" applyBorder="1" applyAlignment="1">
      <alignment horizontal="right" vertical="center" wrapText="1"/>
      <protection/>
    </xf>
    <xf numFmtId="0" fontId="6" fillId="0" borderId="32" xfId="18" applyFont="1" applyFill="1" applyBorder="1" applyAlignment="1">
      <alignment horizontal="center"/>
      <protection/>
    </xf>
    <xf numFmtId="0" fontId="6" fillId="0" borderId="33" xfId="18" applyFont="1" applyFill="1" applyBorder="1" applyAlignment="1">
      <alignment horizontal="center"/>
      <protection/>
    </xf>
    <xf numFmtId="3" fontId="6" fillId="0" borderId="30" xfId="18" applyNumberFormat="1" applyFont="1" applyFill="1" applyBorder="1" applyAlignment="1">
      <alignment horizontal="right"/>
      <protection/>
    </xf>
    <xf numFmtId="164" fontId="6" fillId="0" borderId="8" xfId="18" applyNumberFormat="1" applyFont="1" applyFill="1" applyBorder="1" applyAlignment="1">
      <alignment horizontal="right" vertical="center" wrapText="1"/>
      <protection/>
    </xf>
    <xf numFmtId="164" fontId="6" fillId="0" borderId="30" xfId="15" applyNumberFormat="1" applyFont="1" applyFill="1" applyBorder="1" applyAlignment="1">
      <alignment horizontal="right" vertical="center" wrapText="1"/>
    </xf>
    <xf numFmtId="164" fontId="6" fillId="0" borderId="8" xfId="15" applyNumberFormat="1" applyFont="1" applyFill="1" applyBorder="1" applyAlignment="1">
      <alignment horizontal="right" vertical="center" wrapText="1"/>
    </xf>
    <xf numFmtId="164" fontId="6" fillId="0" borderId="33" xfId="15" applyNumberFormat="1" applyFont="1" applyFill="1" applyBorder="1" applyAlignment="1">
      <alignment horizontal="right" vertical="center" wrapText="1"/>
    </xf>
    <xf numFmtId="41" fontId="6" fillId="0" borderId="21" xfId="15" applyNumberFormat="1" applyFont="1" applyFill="1" applyBorder="1" applyAlignment="1">
      <alignment horizontal="right" vertical="center" wrapText="1"/>
    </xf>
    <xf numFmtId="164" fontId="6" fillId="0" borderId="0" xfId="18" applyNumberFormat="1" applyFont="1" applyFill="1">
      <alignment/>
      <protection/>
    </xf>
    <xf numFmtId="0" fontId="6" fillId="0" borderId="0" xfId="18" applyFont="1" applyFill="1">
      <alignment/>
      <protection/>
    </xf>
    <xf numFmtId="41" fontId="6" fillId="0" borderId="28" xfId="18" applyNumberFormat="1" applyFont="1" applyBorder="1" applyAlignment="1">
      <alignment horizontal="right" vertical="center" wrapText="1"/>
      <protection/>
    </xf>
    <xf numFmtId="3" fontId="9" fillId="0" borderId="33" xfId="18" applyNumberFormat="1" applyFont="1" applyBorder="1" applyAlignment="1">
      <alignment horizontal="right"/>
      <protection/>
    </xf>
    <xf numFmtId="164" fontId="6" fillId="0" borderId="40" xfId="15" applyNumberFormat="1" applyFont="1" applyBorder="1" applyAlignment="1">
      <alignment horizontal="right" vertical="center" wrapText="1"/>
    </xf>
    <xf numFmtId="0" fontId="6" fillId="0" borderId="17" xfId="18" applyFont="1" applyBorder="1" applyAlignment="1">
      <alignment horizontal="center" vertical="top" wrapText="1"/>
      <protection/>
    </xf>
    <xf numFmtId="0" fontId="9" fillId="0" borderId="41" xfId="18" applyFont="1" applyBorder="1">
      <alignment/>
      <protection/>
    </xf>
    <xf numFmtId="0" fontId="9" fillId="0" borderId="42" xfId="18" applyFont="1" applyBorder="1">
      <alignment/>
      <protection/>
    </xf>
    <xf numFmtId="0" fontId="9" fillId="0" borderId="43" xfId="18" applyFont="1" applyBorder="1" applyAlignment="1">
      <alignment horizontal="left" vertical="top"/>
      <protection/>
    </xf>
    <xf numFmtId="3" fontId="9" fillId="0" borderId="44" xfId="18" applyNumberFormat="1" applyFont="1" applyBorder="1" applyAlignment="1">
      <alignment horizontal="right"/>
      <protection/>
    </xf>
    <xf numFmtId="3" fontId="9" fillId="0" borderId="22" xfId="18" applyNumberFormat="1" applyFont="1" applyBorder="1" applyAlignment="1">
      <alignment horizontal="right"/>
      <protection/>
    </xf>
    <xf numFmtId="3" fontId="9" fillId="0" borderId="45" xfId="18" applyNumberFormat="1" applyFont="1" applyBorder="1" applyAlignment="1">
      <alignment horizontal="right"/>
      <protection/>
    </xf>
    <xf numFmtId="41" fontId="9" fillId="0" borderId="46" xfId="18" applyNumberFormat="1" applyFont="1" applyBorder="1" applyAlignment="1">
      <alignment horizontal="right" vertical="center" wrapText="1"/>
      <protection/>
    </xf>
    <xf numFmtId="0" fontId="6" fillId="0" borderId="20" xfId="18" applyFont="1" applyBorder="1" applyAlignment="1">
      <alignment horizontal="center"/>
      <protection/>
    </xf>
    <xf numFmtId="0" fontId="6" fillId="0" borderId="19" xfId="18" applyFont="1" applyBorder="1" applyAlignment="1">
      <alignment horizontal="center"/>
      <protection/>
    </xf>
    <xf numFmtId="41" fontId="6" fillId="0" borderId="17" xfId="18" applyNumberFormat="1" applyFont="1" applyBorder="1" applyAlignment="1">
      <alignment horizontal="right"/>
      <protection/>
    </xf>
    <xf numFmtId="164" fontId="6" fillId="0" borderId="47" xfId="15" applyNumberFormat="1" applyFont="1" applyBorder="1" applyAlignment="1">
      <alignment horizontal="right" vertical="center" wrapText="1"/>
    </xf>
    <xf numFmtId="164" fontId="6" fillId="0" borderId="11" xfId="15" applyNumberFormat="1" applyFont="1" applyBorder="1" applyAlignment="1">
      <alignment horizontal="right" vertical="center" wrapText="1"/>
    </xf>
    <xf numFmtId="164" fontId="6" fillId="0" borderId="18" xfId="15" applyNumberFormat="1" applyFont="1" applyBorder="1" applyAlignment="1">
      <alignment horizontal="right" vertical="center" wrapText="1"/>
    </xf>
    <xf numFmtId="3" fontId="6" fillId="0" borderId="11" xfId="15" applyNumberFormat="1" applyFont="1" applyBorder="1" applyAlignment="1">
      <alignment horizontal="right" vertical="center" wrapText="1"/>
    </xf>
    <xf numFmtId="41" fontId="6" fillId="0" borderId="39" xfId="15" applyNumberFormat="1" applyFont="1" applyBorder="1" applyAlignment="1">
      <alignment horizontal="right" vertical="center" wrapText="1"/>
    </xf>
    <xf numFmtId="3" fontId="9" fillId="0" borderId="18" xfId="18" applyNumberFormat="1" applyFont="1" applyBorder="1" applyAlignment="1">
      <alignment horizontal="right" vertical="center" wrapText="1"/>
      <protection/>
    </xf>
    <xf numFmtId="3" fontId="9" fillId="0" borderId="11" xfId="18" applyNumberFormat="1" applyFont="1" applyBorder="1" applyAlignment="1">
      <alignment horizontal="right" vertical="center" wrapText="1"/>
      <protection/>
    </xf>
    <xf numFmtId="3" fontId="9" fillId="0" borderId="27" xfId="18" applyNumberFormat="1" applyFont="1" applyBorder="1" applyAlignment="1">
      <alignment horizontal="right" vertical="center" wrapText="1"/>
      <protection/>
    </xf>
    <xf numFmtId="3" fontId="9" fillId="0" borderId="17" xfId="18" applyNumberFormat="1" applyFont="1" applyBorder="1" applyAlignment="1">
      <alignment horizontal="right" vertical="center" wrapText="1"/>
      <protection/>
    </xf>
    <xf numFmtId="0" fontId="6" fillId="0" borderId="42" xfId="18" applyFont="1" applyBorder="1" applyAlignment="1">
      <alignment horizontal="center" vertical="top"/>
      <protection/>
    </xf>
    <xf numFmtId="0" fontId="9" fillId="0" borderId="21" xfId="18" applyFont="1" applyBorder="1">
      <alignment/>
      <protection/>
    </xf>
    <xf numFmtId="0" fontId="9" fillId="0" borderId="30" xfId="18" applyFont="1" applyBorder="1">
      <alignment/>
      <protection/>
    </xf>
    <xf numFmtId="0" fontId="9" fillId="0" borderId="39" xfId="18" applyFont="1" applyBorder="1">
      <alignment/>
      <protection/>
    </xf>
    <xf numFmtId="3" fontId="9" fillId="0" borderId="46" xfId="18" applyNumberFormat="1" applyFont="1" applyBorder="1" applyAlignment="1">
      <alignment horizontal="right"/>
      <protection/>
    </xf>
    <xf numFmtId="164" fontId="6" fillId="0" borderId="21" xfId="15" applyNumberFormat="1" applyFont="1" applyBorder="1" applyAlignment="1">
      <alignment horizontal="right" vertical="center" wrapText="1"/>
    </xf>
    <xf numFmtId="164" fontId="6" fillId="0" borderId="39" xfId="15" applyNumberFormat="1" applyFont="1" applyBorder="1" applyAlignment="1">
      <alignment horizontal="right" vertical="center" wrapText="1"/>
    </xf>
    <xf numFmtId="164" fontId="6" fillId="0" borderId="19" xfId="15" applyNumberFormat="1" applyFont="1" applyBorder="1" applyAlignment="1">
      <alignment horizontal="right" vertical="center" wrapText="1"/>
    </xf>
    <xf numFmtId="3" fontId="9" fillId="0" borderId="21" xfId="18" applyNumberFormat="1" applyFont="1" applyBorder="1" applyAlignment="1">
      <alignment horizontal="right" vertical="center" wrapText="1"/>
      <protection/>
    </xf>
    <xf numFmtId="3" fontId="9" fillId="0" borderId="39" xfId="18" applyNumberFormat="1" applyFont="1" applyBorder="1" applyAlignment="1">
      <alignment horizontal="right" vertical="center" wrapText="1"/>
      <protection/>
    </xf>
    <xf numFmtId="0" fontId="6" fillId="0" borderId="48" xfId="18" applyFont="1" applyBorder="1" applyAlignment="1">
      <alignment horizontal="center" vertical="top"/>
      <protection/>
    </xf>
    <xf numFmtId="164" fontId="6" fillId="0" borderId="49" xfId="15" applyNumberFormat="1" applyFont="1" applyBorder="1" applyAlignment="1">
      <alignment horizontal="right" vertical="center" wrapText="1"/>
    </xf>
    <xf numFmtId="41" fontId="2" fillId="0" borderId="26" xfId="15" applyNumberFormat="1" applyFont="1" applyBorder="1" applyAlignment="1">
      <alignment horizontal="right" vertical="center" wrapText="1"/>
    </xf>
    <xf numFmtId="3" fontId="6" fillId="0" borderId="0" xfId="18" applyNumberFormat="1" applyFont="1">
      <alignment/>
      <protection/>
    </xf>
    <xf numFmtId="41" fontId="6" fillId="0" borderId="0" xfId="18" applyNumberFormat="1" applyFont="1">
      <alignment/>
      <protection/>
    </xf>
    <xf numFmtId="0" fontId="1" fillId="0" borderId="3" xfId="18" applyFont="1" applyBorder="1" applyAlignment="1">
      <alignment horizontal="center" vertical="center" wrapText="1"/>
      <protection/>
    </xf>
    <xf numFmtId="164" fontId="6" fillId="0" borderId="27" xfId="15" applyNumberFormat="1" applyFont="1" applyBorder="1" applyAlignment="1">
      <alignment horizontal="right" vertical="center" wrapText="1"/>
    </xf>
    <xf numFmtId="41" fontId="6" fillId="0" borderId="30" xfId="18" applyNumberFormat="1" applyFont="1" applyBorder="1" applyAlignment="1">
      <alignment horizontal="right" vertical="center" wrapText="1"/>
      <protection/>
    </xf>
    <xf numFmtId="41" fontId="6" fillId="0" borderId="34" xfId="18" applyNumberFormat="1" applyFont="1" applyBorder="1" applyAlignment="1">
      <alignment horizontal="right" vertical="center" wrapText="1"/>
      <protection/>
    </xf>
    <xf numFmtId="41" fontId="6" fillId="0" borderId="50" xfId="18" applyNumberFormat="1" applyFont="1" applyBorder="1" applyAlignment="1">
      <alignment horizontal="right" vertical="center" wrapText="1"/>
      <protection/>
    </xf>
    <xf numFmtId="164" fontId="6" fillId="0" borderId="36" xfId="15" applyNumberFormat="1" applyFont="1" applyBorder="1" applyAlignment="1">
      <alignment horizontal="right" vertical="center" wrapText="1"/>
    </xf>
    <xf numFmtId="41" fontId="6" fillId="0" borderId="49" xfId="15" applyNumberFormat="1" applyFont="1" applyBorder="1" applyAlignment="1">
      <alignment horizontal="right" vertical="center" wrapText="1"/>
    </xf>
    <xf numFmtId="0" fontId="2" fillId="0" borderId="33" xfId="18" applyFont="1" applyBorder="1" applyAlignment="1">
      <alignment horizontal="center" vertical="center" wrapText="1"/>
      <protection/>
    </xf>
    <xf numFmtId="0" fontId="2" fillId="0" borderId="24" xfId="18" applyFont="1" applyBorder="1" applyAlignment="1">
      <alignment horizontal="center" vertical="center" wrapText="1"/>
      <protection/>
    </xf>
    <xf numFmtId="0" fontId="2" fillId="0" borderId="51" xfId="18" applyFont="1" applyBorder="1" applyAlignment="1">
      <alignment horizontal="center" vertical="center" wrapText="1"/>
      <protection/>
    </xf>
    <xf numFmtId="0" fontId="2" fillId="0" borderId="52" xfId="18" applyFont="1" applyBorder="1" applyAlignment="1">
      <alignment horizontal="center" vertical="center" wrapText="1"/>
      <protection/>
    </xf>
    <xf numFmtId="0" fontId="2" fillId="0" borderId="32" xfId="18" applyFont="1" applyBorder="1" applyAlignment="1">
      <alignment horizontal="center" vertical="center" wrapText="1"/>
      <protection/>
    </xf>
    <xf numFmtId="0" fontId="2" fillId="0" borderId="35" xfId="18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52" xfId="19" applyFont="1" applyBorder="1" applyAlignment="1">
      <alignment horizontal="center"/>
      <protection/>
    </xf>
    <xf numFmtId="0" fontId="2" fillId="0" borderId="22" xfId="19" applyFont="1" applyBorder="1" applyAlignment="1">
      <alignment horizontal="center"/>
      <protection/>
    </xf>
    <xf numFmtId="0" fontId="2" fillId="0" borderId="51" xfId="19" applyFont="1" applyBorder="1" applyAlignment="1">
      <alignment horizontal="center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Border="1" applyAlignment="1">
      <alignment horizontal="center" vertical="center" wrapText="1"/>
      <protection/>
    </xf>
    <xf numFmtId="0" fontId="2" fillId="0" borderId="54" xfId="19" applyFont="1" applyBorder="1" applyAlignment="1">
      <alignment horizontal="center" vertical="center" wrapText="1"/>
      <protection/>
    </xf>
    <xf numFmtId="0" fontId="2" fillId="0" borderId="32" xfId="19" applyFont="1" applyBorder="1" applyAlignment="1">
      <alignment horizontal="center" vertical="center" wrapText="1"/>
      <protection/>
    </xf>
    <xf numFmtId="0" fontId="2" fillId="0" borderId="36" xfId="19" applyFont="1" applyBorder="1" applyAlignment="1">
      <alignment horizontal="center" vertical="center" wrapText="1"/>
      <protection/>
    </xf>
    <xf numFmtId="0" fontId="2" fillId="0" borderId="8" xfId="19" applyFont="1" applyBorder="1" applyAlignment="1">
      <alignment horizontal="left" vertical="center" wrapText="1"/>
      <protection/>
    </xf>
    <xf numFmtId="0" fontId="2" fillId="0" borderId="33" xfId="19" applyFont="1" applyBorder="1" applyAlignment="1">
      <alignment horizontal="left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0" xfId="19" applyFont="1" applyBorder="1" applyAlignment="1">
      <alignment horizontal="center" vertical="center" wrapText="1"/>
      <protection/>
    </xf>
    <xf numFmtId="0" fontId="2" fillId="0" borderId="55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 wrapText="1"/>
      <protection/>
    </xf>
    <xf numFmtId="0" fontId="2" fillId="0" borderId="9" xfId="19" applyFont="1" applyBorder="1" applyAlignment="1">
      <alignment horizontal="center" vertical="center" wrapText="1"/>
      <protection/>
    </xf>
    <xf numFmtId="0" fontId="2" fillId="0" borderId="56" xfId="19" applyFont="1" applyBorder="1" applyAlignment="1">
      <alignment horizontal="center" vertical="center" wrapText="1"/>
      <protection/>
    </xf>
    <xf numFmtId="0" fontId="2" fillId="0" borderId="57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58" xfId="19" applyFont="1" applyBorder="1" applyAlignment="1">
      <alignment horizontal="center" vertical="center" wrapText="1"/>
      <protection/>
    </xf>
    <xf numFmtId="0" fontId="2" fillId="0" borderId="31" xfId="19" applyFont="1" applyBorder="1" applyAlignment="1">
      <alignment horizontal="center" vertical="center" wrapText="1"/>
      <protection/>
    </xf>
    <xf numFmtId="0" fontId="2" fillId="0" borderId="37" xfId="1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12" fillId="0" borderId="0" xfId="18" applyFont="1" applyAlignment="1">
      <alignment horizontal="center"/>
      <protection/>
    </xf>
    <xf numFmtId="0" fontId="2" fillId="0" borderId="44" xfId="18" applyFont="1" applyBorder="1" applyAlignment="1">
      <alignment horizontal="center" vertical="center" wrapText="1"/>
      <protection/>
    </xf>
    <xf numFmtId="0" fontId="2" fillId="0" borderId="31" xfId="18" applyFont="1" applyBorder="1" applyAlignment="1">
      <alignment horizontal="center" vertical="center" wrapText="1"/>
      <protection/>
    </xf>
    <xf numFmtId="0" fontId="2" fillId="0" borderId="28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10" xfId="18" applyFont="1" applyBorder="1" applyAlignment="1">
      <alignment horizontal="center" vertical="center" wrapText="1"/>
      <protection/>
    </xf>
    <xf numFmtId="0" fontId="2" fillId="0" borderId="5" xfId="18" applyFont="1" applyBorder="1" applyAlignment="1">
      <alignment horizontal="center" vertical="center" wrapText="1"/>
      <protection/>
    </xf>
    <xf numFmtId="0" fontId="2" fillId="0" borderId="9" xfId="18" applyFont="1" applyBorder="1" applyAlignment="1">
      <alignment horizontal="center" vertical="center" wrapText="1"/>
      <protection/>
    </xf>
    <xf numFmtId="0" fontId="2" fillId="0" borderId="59" xfId="18" applyFont="1" applyBorder="1" applyAlignment="1">
      <alignment horizontal="center" vertical="center" wrapText="1"/>
      <protection/>
    </xf>
    <xf numFmtId="0" fontId="2" fillId="0" borderId="22" xfId="18" applyFont="1" applyBorder="1" applyAlignment="1">
      <alignment horizontal="center" vertical="center" wrapText="1"/>
      <protection/>
    </xf>
    <xf numFmtId="0" fontId="2" fillId="0" borderId="57" xfId="18" applyFont="1" applyBorder="1" applyAlignment="1">
      <alignment horizontal="center" vertical="center" wrapText="1"/>
      <protection/>
    </xf>
    <xf numFmtId="0" fontId="2" fillId="0" borderId="0" xfId="18" applyFont="1" applyBorder="1" applyAlignment="1">
      <alignment horizontal="center" vertical="center" wrapText="1"/>
      <protection/>
    </xf>
    <xf numFmtId="0" fontId="2" fillId="0" borderId="6" xfId="18" applyFont="1" applyBorder="1" applyAlignment="1">
      <alignment horizontal="center" vertical="center" wrapText="1"/>
      <protection/>
    </xf>
    <xf numFmtId="0" fontId="2" fillId="0" borderId="16" xfId="18" applyFont="1" applyBorder="1" applyAlignment="1">
      <alignment horizontal="center" vertical="center" wrapText="1"/>
      <protection/>
    </xf>
    <xf numFmtId="0" fontId="2" fillId="0" borderId="60" xfId="18" applyFont="1" applyBorder="1" applyAlignment="1">
      <alignment horizontal="center" vertical="center" wrapText="1"/>
      <protection/>
    </xf>
    <xf numFmtId="0" fontId="2" fillId="0" borderId="61" xfId="18" applyFont="1" applyBorder="1" applyAlignment="1">
      <alignment horizontal="center" vertical="center" wrapText="1"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29" xfId="18" applyFont="1" applyBorder="1" applyAlignment="1">
      <alignment horizontal="center" vertical="center" wrapText="1"/>
      <protection/>
    </xf>
    <xf numFmtId="0" fontId="2" fillId="0" borderId="8" xfId="18" applyFont="1" applyBorder="1" applyAlignment="1">
      <alignment horizontal="center" vertical="center" wrapText="1"/>
      <protection/>
    </xf>
    <xf numFmtId="0" fontId="6" fillId="0" borderId="28" xfId="18" applyFont="1" applyBorder="1" applyAlignment="1">
      <alignment horizontal="center" vertical="top" wrapText="1"/>
      <protection/>
    </xf>
    <xf numFmtId="0" fontId="6" fillId="0" borderId="15" xfId="18" applyFont="1" applyBorder="1" applyAlignment="1">
      <alignment horizontal="center" vertical="top" wrapText="1"/>
      <protection/>
    </xf>
    <xf numFmtId="0" fontId="9" fillId="0" borderId="31" xfId="18" applyFont="1" applyBorder="1" applyAlignment="1">
      <alignment horizontal="center"/>
      <protection/>
    </xf>
    <xf numFmtId="0" fontId="9" fillId="0" borderId="21" xfId="18" applyFont="1" applyBorder="1" applyAlignment="1">
      <alignment horizontal="center"/>
      <protection/>
    </xf>
    <xf numFmtId="0" fontId="6" fillId="0" borderId="62" xfId="18" applyFont="1" applyBorder="1" applyAlignment="1">
      <alignment horizontal="center"/>
      <protection/>
    </xf>
    <xf numFmtId="0" fontId="6" fillId="0" borderId="63" xfId="18" applyFont="1" applyBorder="1" applyAlignment="1">
      <alignment horizontal="center"/>
      <protection/>
    </xf>
    <xf numFmtId="0" fontId="6" fillId="0" borderId="42" xfId="18" applyFont="1" applyBorder="1" applyAlignment="1">
      <alignment horizontal="center"/>
      <protection/>
    </xf>
    <xf numFmtId="0" fontId="6" fillId="0" borderId="63" xfId="18" applyFont="1" applyBorder="1" applyAlignment="1">
      <alignment horizontal="center" vertical="top"/>
      <protection/>
    </xf>
    <xf numFmtId="0" fontId="9" fillId="0" borderId="17" xfId="18" applyFont="1" applyBorder="1" applyAlignment="1">
      <alignment horizontal="center"/>
      <protection/>
    </xf>
    <xf numFmtId="0" fontId="9" fillId="0" borderId="39" xfId="18" applyFont="1" applyBorder="1" applyAlignment="1">
      <alignment horizontal="center"/>
      <protection/>
    </xf>
    <xf numFmtId="0" fontId="6" fillId="0" borderId="64" xfId="18" applyFont="1" applyBorder="1" applyAlignment="1">
      <alignment horizontal="center"/>
      <protection/>
    </xf>
    <xf numFmtId="0" fontId="6" fillId="0" borderId="65" xfId="18" applyFont="1" applyBorder="1" applyAlignment="1">
      <alignment horizontal="center"/>
      <protection/>
    </xf>
    <xf numFmtId="0" fontId="6" fillId="0" borderId="66" xfId="18" applyFont="1" applyBorder="1" applyAlignment="1">
      <alignment horizontal="center"/>
      <protection/>
    </xf>
    <xf numFmtId="0" fontId="6" fillId="0" borderId="62" xfId="18" applyFont="1" applyBorder="1" applyAlignment="1">
      <alignment horizontal="center" vertical="top"/>
      <protection/>
    </xf>
    <xf numFmtId="0" fontId="6" fillId="0" borderId="67" xfId="18" applyFont="1" applyBorder="1" applyAlignment="1">
      <alignment horizontal="center" vertical="top" wrapText="1"/>
      <protection/>
    </xf>
    <xf numFmtId="0" fontId="6" fillId="0" borderId="17" xfId="18" applyFont="1" applyBorder="1" applyAlignment="1">
      <alignment horizontal="center" vertical="top" wrapText="1"/>
      <protection/>
    </xf>
    <xf numFmtId="0" fontId="9" fillId="0" borderId="44" xfId="18" applyFont="1" applyBorder="1" applyAlignment="1">
      <alignment horizontal="center"/>
      <protection/>
    </xf>
    <xf numFmtId="0" fontId="9" fillId="0" borderId="46" xfId="18" applyFont="1" applyBorder="1" applyAlignment="1">
      <alignment horizontal="center"/>
      <protection/>
    </xf>
    <xf numFmtId="0" fontId="6" fillId="0" borderId="42" xfId="18" applyFont="1" applyBorder="1" applyAlignment="1">
      <alignment horizontal="center" vertical="top"/>
      <protection/>
    </xf>
    <xf numFmtId="0" fontId="6" fillId="0" borderId="39" xfId="18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Małgosia - Projekt budżetu na 2005 r. - TABELE" xfId="18"/>
    <cellStyle name="Normalny_Sprawozdanie I półrocze 2004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7.57421875" style="106" customWidth="1"/>
    <col min="2" max="3" width="8.8515625" style="106" customWidth="1"/>
    <col min="4" max="4" width="50.00390625" style="106" customWidth="1"/>
    <col min="5" max="5" width="13.140625" style="108" bestFit="1" customWidth="1"/>
    <col min="6" max="6" width="12.28125" style="106" bestFit="1" customWidth="1"/>
    <col min="7" max="16384" width="9.140625" style="106" customWidth="1"/>
  </cols>
  <sheetData>
    <row r="1" spans="1:6" s="1" customFormat="1" ht="52.5" customHeight="1">
      <c r="A1" s="5"/>
      <c r="B1" s="5"/>
      <c r="C1" s="5"/>
      <c r="D1" s="5" t="s">
        <v>9</v>
      </c>
      <c r="E1" s="202" t="s">
        <v>57</v>
      </c>
      <c r="F1" s="202"/>
    </row>
    <row r="2" spans="1:6" s="1" customFormat="1" ht="12" customHeight="1">
      <c r="A2" s="16"/>
      <c r="B2" s="16"/>
      <c r="C2" s="16"/>
      <c r="D2" s="16"/>
      <c r="E2" s="17"/>
      <c r="F2" s="16"/>
    </row>
    <row r="3" spans="1:6" s="1" customFormat="1" ht="12" customHeight="1">
      <c r="A3" s="16"/>
      <c r="B3" s="16"/>
      <c r="C3" s="16"/>
      <c r="D3" s="16"/>
      <c r="E3" s="17"/>
      <c r="F3" s="16"/>
    </row>
    <row r="4" spans="1:6" s="6" customFormat="1" ht="31.5" customHeight="1">
      <c r="A4" s="198" t="s">
        <v>0</v>
      </c>
      <c r="B4" s="198"/>
      <c r="C4" s="198"/>
      <c r="D4" s="198"/>
      <c r="E4" s="198"/>
      <c r="F4" s="198"/>
    </row>
    <row r="5" spans="1:6" s="6" customFormat="1" ht="15.75" thickBot="1">
      <c r="A5" s="24"/>
      <c r="B5" s="24"/>
      <c r="C5" s="24"/>
      <c r="D5" s="24"/>
      <c r="E5" s="24"/>
      <c r="F5" s="25" t="s">
        <v>33</v>
      </c>
    </row>
    <row r="6" spans="1:6" s="1" customFormat="1" ht="33.75" customHeight="1" thickBot="1">
      <c r="A6" s="3" t="s">
        <v>1</v>
      </c>
      <c r="B6" s="18" t="s">
        <v>2</v>
      </c>
      <c r="C6" s="18" t="s">
        <v>3</v>
      </c>
      <c r="D6" s="18" t="s">
        <v>4</v>
      </c>
      <c r="E6" s="19" t="s">
        <v>5</v>
      </c>
      <c r="F6" s="20" t="s">
        <v>6</v>
      </c>
    </row>
    <row r="7" spans="1:6" s="7" customFormat="1" ht="12" thickBot="1">
      <c r="A7" s="12">
        <v>1</v>
      </c>
      <c r="B7" s="13">
        <v>2</v>
      </c>
      <c r="C7" s="13">
        <v>3</v>
      </c>
      <c r="D7" s="13">
        <v>4</v>
      </c>
      <c r="E7" s="14">
        <v>5</v>
      </c>
      <c r="F7" s="15">
        <v>6</v>
      </c>
    </row>
    <row r="8" spans="1:6" s="35" customFormat="1" ht="21" customHeight="1">
      <c r="A8" s="41">
        <v>758</v>
      </c>
      <c r="B8" s="40"/>
      <c r="C8" s="65"/>
      <c r="D8" s="66" t="s">
        <v>40</v>
      </c>
      <c r="E8" s="67">
        <f>SUM(E9)</f>
        <v>0</v>
      </c>
      <c r="F8" s="107">
        <f>SUM(F9)</f>
        <v>60344</v>
      </c>
    </row>
    <row r="9" spans="1:6" s="35" customFormat="1" ht="24.75" customHeight="1">
      <c r="A9" s="36"/>
      <c r="B9" s="29">
        <v>75801</v>
      </c>
      <c r="C9" s="37"/>
      <c r="D9" s="38" t="s">
        <v>41</v>
      </c>
      <c r="E9" s="39">
        <f>SUM(E10)</f>
        <v>0</v>
      </c>
      <c r="F9" s="69">
        <f>SUM(F10)</f>
        <v>60344</v>
      </c>
    </row>
    <row r="10" spans="1:6" s="35" customFormat="1" ht="27" customHeight="1">
      <c r="A10" s="68"/>
      <c r="B10" s="40"/>
      <c r="C10" s="86" t="s">
        <v>42</v>
      </c>
      <c r="D10" s="30" t="s">
        <v>43</v>
      </c>
      <c r="E10" s="39">
        <v>0</v>
      </c>
      <c r="F10" s="69">
        <v>60344</v>
      </c>
    </row>
    <row r="11" spans="1:6" s="35" customFormat="1" ht="21" customHeight="1">
      <c r="A11" s="41">
        <v>801</v>
      </c>
      <c r="B11" s="40"/>
      <c r="C11" s="65"/>
      <c r="D11" s="66" t="s">
        <v>7</v>
      </c>
      <c r="E11" s="67">
        <f>SUM(E12+E14)</f>
        <v>0</v>
      </c>
      <c r="F11" s="107">
        <f>SUM(F12+F14)</f>
        <v>9868</v>
      </c>
    </row>
    <row r="12" spans="1:6" s="35" customFormat="1" ht="24.75" customHeight="1">
      <c r="A12" s="36"/>
      <c r="B12" s="29">
        <v>80101</v>
      </c>
      <c r="C12" s="37"/>
      <c r="D12" s="38" t="s">
        <v>8</v>
      </c>
      <c r="E12" s="39">
        <f>SUM(E13:E13)</f>
        <v>0</v>
      </c>
      <c r="F12" s="69">
        <f>SUM(F13:F13)</f>
        <v>5988</v>
      </c>
    </row>
    <row r="13" spans="1:6" s="35" customFormat="1" ht="38.25">
      <c r="A13" s="36"/>
      <c r="B13" s="40"/>
      <c r="C13" s="86" t="s">
        <v>35</v>
      </c>
      <c r="D13" s="30" t="s">
        <v>36</v>
      </c>
      <c r="E13" s="39">
        <v>0</v>
      </c>
      <c r="F13" s="69">
        <v>5988</v>
      </c>
    </row>
    <row r="14" spans="1:6" s="35" customFormat="1" ht="21.75" customHeight="1">
      <c r="A14" s="36"/>
      <c r="B14" s="29">
        <v>80110</v>
      </c>
      <c r="C14" s="37"/>
      <c r="D14" s="38" t="s">
        <v>37</v>
      </c>
      <c r="E14" s="39">
        <f>SUM(E15:E15)</f>
        <v>0</v>
      </c>
      <c r="F14" s="69">
        <f>SUM(F15)</f>
        <v>3880</v>
      </c>
    </row>
    <row r="15" spans="1:6" s="35" customFormat="1" ht="39" thickBot="1">
      <c r="A15" s="68"/>
      <c r="B15" s="40"/>
      <c r="C15" s="114" t="s">
        <v>35</v>
      </c>
      <c r="D15" s="30" t="s">
        <v>36</v>
      </c>
      <c r="E15" s="39">
        <v>0</v>
      </c>
      <c r="F15" s="69">
        <v>3880</v>
      </c>
    </row>
    <row r="16" spans="1:6" s="2" customFormat="1" ht="31.5" customHeight="1" thickBot="1">
      <c r="A16" s="199" t="s">
        <v>18</v>
      </c>
      <c r="B16" s="200"/>
      <c r="C16" s="200"/>
      <c r="D16" s="201"/>
      <c r="E16" s="42">
        <f>SUM(E8+E11)</f>
        <v>0</v>
      </c>
      <c r="F16" s="44">
        <f>SUM(F8+F11)</f>
        <v>70212</v>
      </c>
    </row>
    <row r="17" spans="1:6" ht="12.75">
      <c r="A17" s="35"/>
      <c r="B17" s="35"/>
      <c r="C17" s="35"/>
      <c r="D17" s="35"/>
      <c r="E17" s="43"/>
      <c r="F17" s="35"/>
    </row>
    <row r="22" ht="12.75">
      <c r="F22" s="109"/>
    </row>
  </sheetData>
  <mergeCells count="3">
    <mergeCell ref="A4:F4"/>
    <mergeCell ref="A16:D16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1" r:id="rId1"/>
  <rowBreaks count="1" manualBreakCount="1">
    <brk id="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view="pageBreakPreview" zoomScaleSheetLayoutView="100" workbookViewId="0" topLeftCell="D1">
      <selection activeCell="A3" sqref="A3:M3"/>
    </sheetView>
  </sheetViews>
  <sheetFormatPr defaultColWidth="9.140625" defaultRowHeight="12.75"/>
  <cols>
    <col min="1" max="2" width="9.140625" style="1" customWidth="1"/>
    <col min="3" max="3" width="49.421875" style="1" bestFit="1" customWidth="1"/>
    <col min="4" max="4" width="10.421875" style="1" bestFit="1" customWidth="1"/>
    <col min="5" max="5" width="9.421875" style="16" bestFit="1" customWidth="1"/>
    <col min="6" max="6" width="15.28125" style="1" customWidth="1"/>
    <col min="7" max="7" width="10.8515625" style="1" bestFit="1" customWidth="1"/>
    <col min="8" max="8" width="11.140625" style="1" customWidth="1"/>
    <col min="9" max="9" width="12.00390625" style="1" bestFit="1" customWidth="1"/>
    <col min="10" max="10" width="10.421875" style="1" bestFit="1" customWidth="1"/>
    <col min="11" max="11" width="15.140625" style="1" customWidth="1"/>
    <col min="12" max="12" width="10.8515625" style="1" bestFit="1" customWidth="1"/>
    <col min="13" max="13" width="14.57421875" style="1" customWidth="1"/>
    <col min="14" max="16384" width="9.140625" style="1" customWidth="1"/>
  </cols>
  <sheetData>
    <row r="1" spans="1:13" s="8" customFormat="1" ht="56.25" customHeight="1">
      <c r="A1" s="9"/>
      <c r="B1" s="9"/>
      <c r="C1" s="9"/>
      <c r="D1" s="9"/>
      <c r="E1" s="9"/>
      <c r="F1" s="10"/>
      <c r="G1" s="9"/>
      <c r="H1" s="9"/>
      <c r="I1" s="4"/>
      <c r="J1" s="4"/>
      <c r="K1" s="4"/>
      <c r="L1" s="203" t="s">
        <v>58</v>
      </c>
      <c r="M1" s="203"/>
    </row>
    <row r="2" spans="1:13" s="8" customFormat="1" ht="12.75">
      <c r="A2" s="9"/>
      <c r="B2" s="9"/>
      <c r="C2" s="9"/>
      <c r="D2" s="9"/>
      <c r="E2" s="9"/>
      <c r="F2" s="9"/>
      <c r="G2" s="9"/>
      <c r="H2" s="9"/>
      <c r="I2" s="4"/>
      <c r="J2" s="4"/>
      <c r="K2" s="4"/>
      <c r="L2" s="4"/>
      <c r="M2" s="4"/>
    </row>
    <row r="3" spans="1:13" s="8" customFormat="1" ht="32.25" customHeight="1">
      <c r="A3" s="198" t="s">
        <v>10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s="8" customFormat="1" ht="15.75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 t="s">
        <v>33</v>
      </c>
    </row>
    <row r="5" spans="1:13" s="8" customFormat="1" ht="12.75">
      <c r="A5" s="214" t="s">
        <v>1</v>
      </c>
      <c r="B5" s="217" t="s">
        <v>2</v>
      </c>
      <c r="C5" s="220" t="s">
        <v>4</v>
      </c>
      <c r="D5" s="204" t="s">
        <v>11</v>
      </c>
      <c r="E5" s="205"/>
      <c r="F5" s="205"/>
      <c r="G5" s="205"/>
      <c r="H5" s="206"/>
      <c r="I5" s="204" t="s">
        <v>12</v>
      </c>
      <c r="J5" s="205"/>
      <c r="K5" s="205"/>
      <c r="L5" s="205"/>
      <c r="M5" s="206"/>
    </row>
    <row r="6" spans="1:13" s="8" customFormat="1" ht="12.75">
      <c r="A6" s="215"/>
      <c r="B6" s="218"/>
      <c r="C6" s="221"/>
      <c r="D6" s="223" t="s">
        <v>13</v>
      </c>
      <c r="E6" s="212" t="s">
        <v>14</v>
      </c>
      <c r="F6" s="212"/>
      <c r="G6" s="212"/>
      <c r="H6" s="213"/>
      <c r="I6" s="210" t="s">
        <v>13</v>
      </c>
      <c r="J6" s="212" t="s">
        <v>14</v>
      </c>
      <c r="K6" s="212"/>
      <c r="L6" s="212"/>
      <c r="M6" s="213"/>
    </row>
    <row r="7" spans="1:13" s="8" customFormat="1" ht="56.25" customHeight="1" thickBot="1">
      <c r="A7" s="216"/>
      <c r="B7" s="219"/>
      <c r="C7" s="222"/>
      <c r="D7" s="224"/>
      <c r="E7" s="46" t="s">
        <v>15</v>
      </c>
      <c r="F7" s="46" t="s">
        <v>16</v>
      </c>
      <c r="G7" s="46" t="s">
        <v>17</v>
      </c>
      <c r="H7" s="47" t="s">
        <v>32</v>
      </c>
      <c r="I7" s="211"/>
      <c r="J7" s="46" t="s">
        <v>15</v>
      </c>
      <c r="K7" s="46" t="s">
        <v>16</v>
      </c>
      <c r="L7" s="46" t="s">
        <v>17</v>
      </c>
      <c r="M7" s="47" t="s">
        <v>32</v>
      </c>
    </row>
    <row r="8" spans="1:13" s="11" customFormat="1" ht="12" thickBot="1">
      <c r="A8" s="21">
        <v>1</v>
      </c>
      <c r="B8" s="22">
        <v>2</v>
      </c>
      <c r="C8" s="105">
        <v>3</v>
      </c>
      <c r="D8" s="45">
        <v>4</v>
      </c>
      <c r="E8" s="22">
        <v>5</v>
      </c>
      <c r="F8" s="22">
        <v>6</v>
      </c>
      <c r="G8" s="22">
        <v>7</v>
      </c>
      <c r="H8" s="23">
        <v>8</v>
      </c>
      <c r="I8" s="21">
        <v>9</v>
      </c>
      <c r="J8" s="22">
        <v>10</v>
      </c>
      <c r="K8" s="22">
        <v>11</v>
      </c>
      <c r="L8" s="22">
        <v>12</v>
      </c>
      <c r="M8" s="23">
        <v>13</v>
      </c>
    </row>
    <row r="9" spans="1:13" s="8" customFormat="1" ht="12.75">
      <c r="A9" s="50"/>
      <c r="B9" s="51"/>
      <c r="C9" s="4"/>
      <c r="D9" s="60"/>
      <c r="E9" s="31"/>
      <c r="F9" s="31"/>
      <c r="G9" s="31"/>
      <c r="H9" s="53"/>
      <c r="I9" s="110"/>
      <c r="J9" s="31"/>
      <c r="K9" s="31"/>
      <c r="L9" s="31"/>
      <c r="M9" s="53"/>
    </row>
    <row r="10" spans="1:13" s="85" customFormat="1" ht="12.75">
      <c r="A10" s="61">
        <v>801</v>
      </c>
      <c r="B10" s="48"/>
      <c r="C10" s="63" t="s">
        <v>7</v>
      </c>
      <c r="D10" s="111">
        <f aca="true" t="shared" si="0" ref="D10:M10">SUM(D12:D14)</f>
        <v>0</v>
      </c>
      <c r="E10" s="49">
        <f t="shared" si="0"/>
        <v>0</v>
      </c>
      <c r="F10" s="49">
        <f t="shared" si="0"/>
        <v>0</v>
      </c>
      <c r="G10" s="49">
        <f t="shared" si="0"/>
        <v>0</v>
      </c>
      <c r="H10" s="64">
        <f t="shared" si="0"/>
        <v>0</v>
      </c>
      <c r="I10" s="111">
        <f t="shared" si="0"/>
        <v>76500</v>
      </c>
      <c r="J10" s="49">
        <f t="shared" si="0"/>
        <v>76500</v>
      </c>
      <c r="K10" s="49">
        <f t="shared" si="0"/>
        <v>0</v>
      </c>
      <c r="L10" s="49">
        <f t="shared" si="0"/>
        <v>0</v>
      </c>
      <c r="M10" s="64">
        <f t="shared" si="0"/>
        <v>0</v>
      </c>
    </row>
    <row r="11" spans="1:13" s="8" customFormat="1" ht="12.75">
      <c r="A11" s="50"/>
      <c r="B11" s="51"/>
      <c r="C11" s="4"/>
      <c r="D11" s="52"/>
      <c r="E11" s="31"/>
      <c r="F11" s="31"/>
      <c r="G11" s="31"/>
      <c r="H11" s="53"/>
      <c r="I11" s="112"/>
      <c r="J11" s="31"/>
      <c r="K11" s="31"/>
      <c r="L11" s="31"/>
      <c r="M11" s="53"/>
    </row>
    <row r="12" spans="1:13" s="8" customFormat="1" ht="12.75">
      <c r="A12" s="87"/>
      <c r="B12" s="55">
        <v>80101</v>
      </c>
      <c r="C12" s="56" t="s">
        <v>8</v>
      </c>
      <c r="D12" s="57">
        <v>0</v>
      </c>
      <c r="E12" s="58">
        <v>0</v>
      </c>
      <c r="F12" s="58">
        <v>0</v>
      </c>
      <c r="G12" s="58">
        <v>0</v>
      </c>
      <c r="H12" s="59">
        <v>0</v>
      </c>
      <c r="I12" s="113">
        <v>58020</v>
      </c>
      <c r="J12" s="58">
        <v>58020</v>
      </c>
      <c r="K12" s="58">
        <v>0</v>
      </c>
      <c r="L12" s="58">
        <v>0</v>
      </c>
      <c r="M12" s="59">
        <v>0</v>
      </c>
    </row>
    <row r="13" spans="1:13" s="8" customFormat="1" ht="12.75">
      <c r="A13" s="50"/>
      <c r="B13" s="70"/>
      <c r="C13" s="115"/>
      <c r="D13" s="88"/>
      <c r="E13" s="62"/>
      <c r="F13" s="62"/>
      <c r="G13" s="62"/>
      <c r="H13" s="116"/>
      <c r="I13" s="117"/>
      <c r="J13" s="62"/>
      <c r="K13" s="62"/>
      <c r="L13" s="62"/>
      <c r="M13" s="116"/>
    </row>
    <row r="14" spans="1:13" s="8" customFormat="1" ht="13.5" thickBot="1">
      <c r="A14" s="54"/>
      <c r="B14" s="55">
        <v>80110</v>
      </c>
      <c r="C14" s="56" t="s">
        <v>37</v>
      </c>
      <c r="D14" s="57">
        <v>0</v>
      </c>
      <c r="E14" s="58">
        <v>0</v>
      </c>
      <c r="F14" s="58">
        <v>0</v>
      </c>
      <c r="G14" s="58">
        <v>0</v>
      </c>
      <c r="H14" s="59">
        <v>0</v>
      </c>
      <c r="I14" s="113">
        <v>18480</v>
      </c>
      <c r="J14" s="58">
        <v>18480</v>
      </c>
      <c r="K14" s="58">
        <v>0</v>
      </c>
      <c r="L14" s="58">
        <v>0</v>
      </c>
      <c r="M14" s="59">
        <v>0</v>
      </c>
    </row>
    <row r="15" spans="1:13" s="26" customFormat="1" ht="30" customHeight="1" thickBot="1">
      <c r="A15" s="207" t="s">
        <v>18</v>
      </c>
      <c r="B15" s="208"/>
      <c r="C15" s="209"/>
      <c r="D15" s="71">
        <f>SUM(D10)</f>
        <v>0</v>
      </c>
      <c r="E15" s="72">
        <f aca="true" t="shared" si="1" ref="E15:M15">SUM(E10)</f>
        <v>0</v>
      </c>
      <c r="F15" s="72">
        <f t="shared" si="1"/>
        <v>0</v>
      </c>
      <c r="G15" s="72">
        <f t="shared" si="1"/>
        <v>0</v>
      </c>
      <c r="H15" s="89">
        <f t="shared" si="1"/>
        <v>0</v>
      </c>
      <c r="I15" s="71">
        <f t="shared" si="1"/>
        <v>76500</v>
      </c>
      <c r="J15" s="72">
        <f t="shared" si="1"/>
        <v>76500</v>
      </c>
      <c r="K15" s="72">
        <f t="shared" si="1"/>
        <v>0</v>
      </c>
      <c r="L15" s="72">
        <f t="shared" si="1"/>
        <v>0</v>
      </c>
      <c r="M15" s="182">
        <f t="shared" si="1"/>
        <v>0</v>
      </c>
    </row>
    <row r="17" ht="12.75">
      <c r="D17" s="2"/>
    </row>
  </sheetData>
  <mergeCells count="12">
    <mergeCell ref="A15:C15"/>
    <mergeCell ref="I6:I7"/>
    <mergeCell ref="E6:H6"/>
    <mergeCell ref="J6:M6"/>
    <mergeCell ref="A5:A7"/>
    <mergeCell ref="B5:B7"/>
    <mergeCell ref="C5:C7"/>
    <mergeCell ref="D6:D7"/>
    <mergeCell ref="L1:M1"/>
    <mergeCell ref="A3:M3"/>
    <mergeCell ref="D5:H5"/>
    <mergeCell ref="I5:M5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view="pageBreakPreview" zoomScaleSheetLayoutView="100" workbookViewId="0" topLeftCell="E1">
      <selection activeCell="I1" sqref="I1"/>
    </sheetView>
  </sheetViews>
  <sheetFormatPr defaultColWidth="9.140625" defaultRowHeight="12.75"/>
  <cols>
    <col min="1" max="1" width="7.7109375" style="27" bestFit="1" customWidth="1"/>
    <col min="2" max="2" width="34.421875" style="27" customWidth="1"/>
    <col min="3" max="4" width="9.421875" style="27" bestFit="1" customWidth="1"/>
    <col min="5" max="5" width="12.421875" style="27" bestFit="1" customWidth="1"/>
    <col min="6" max="6" width="13.57421875" style="27" customWidth="1"/>
    <col min="7" max="7" width="13.421875" style="27" customWidth="1"/>
    <col min="8" max="8" width="15.28125" style="27" customWidth="1"/>
    <col min="9" max="9" width="15.00390625" style="27" customWidth="1"/>
    <col min="10" max="10" width="12.7109375" style="27" customWidth="1"/>
    <col min="11" max="11" width="12.421875" style="27" bestFit="1" customWidth="1"/>
    <col min="12" max="12" width="14.140625" style="27" bestFit="1" customWidth="1"/>
    <col min="13" max="13" width="14.421875" style="27" customWidth="1"/>
    <col min="14" max="14" width="14.140625" style="27" customWidth="1"/>
    <col min="15" max="16" width="9.00390625" style="27" customWidth="1"/>
    <col min="17" max="17" width="11.57421875" style="27" bestFit="1" customWidth="1"/>
    <col min="18" max="16384" width="9.00390625" style="27" customWidth="1"/>
  </cols>
  <sheetData>
    <row r="1" spans="12:14" ht="72.75" customHeight="1">
      <c r="L1" s="32"/>
      <c r="M1" s="225" t="s">
        <v>59</v>
      </c>
      <c r="N1" s="225"/>
    </row>
    <row r="2" spans="1:14" ht="15.75">
      <c r="A2" s="226" t="s">
        <v>31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1:14" ht="14.25" customHeight="1" thickBot="1">
      <c r="A3" s="33"/>
      <c r="L3" s="34"/>
      <c r="M3" s="34"/>
      <c r="N3" s="25" t="s">
        <v>33</v>
      </c>
    </row>
    <row r="4" spans="1:14" s="74" customFormat="1" ht="12" customHeight="1">
      <c r="A4" s="227" t="s">
        <v>19</v>
      </c>
      <c r="B4" s="227" t="s">
        <v>20</v>
      </c>
      <c r="C4" s="195" t="s">
        <v>1</v>
      </c>
      <c r="D4" s="194" t="s">
        <v>2</v>
      </c>
      <c r="E4" s="230" t="s">
        <v>21</v>
      </c>
      <c r="F4" s="232" t="s">
        <v>22</v>
      </c>
      <c r="G4" s="234" t="s">
        <v>23</v>
      </c>
      <c r="H4" s="232"/>
      <c r="I4" s="235"/>
      <c r="J4" s="235"/>
      <c r="K4" s="194"/>
      <c r="L4" s="236" t="s">
        <v>24</v>
      </c>
      <c r="M4" s="73" t="s">
        <v>23</v>
      </c>
      <c r="N4" s="238" t="s">
        <v>25</v>
      </c>
    </row>
    <row r="5" spans="1:14" s="74" customFormat="1" ht="12" customHeight="1">
      <c r="A5" s="228"/>
      <c r="B5" s="228"/>
      <c r="C5" s="196"/>
      <c r="D5" s="192"/>
      <c r="E5" s="231"/>
      <c r="F5" s="233"/>
      <c r="G5" s="240" t="s">
        <v>26</v>
      </c>
      <c r="H5" s="242" t="s">
        <v>15</v>
      </c>
      <c r="I5" s="243" t="s">
        <v>23</v>
      </c>
      <c r="J5" s="244"/>
      <c r="K5" s="192"/>
      <c r="L5" s="237"/>
      <c r="M5" s="242" t="s">
        <v>27</v>
      </c>
      <c r="N5" s="239"/>
    </row>
    <row r="6" spans="1:14" s="74" customFormat="1" ht="64.5" thickBot="1">
      <c r="A6" s="229"/>
      <c r="B6" s="229"/>
      <c r="C6" s="197"/>
      <c r="D6" s="193"/>
      <c r="E6" s="231"/>
      <c r="F6" s="233"/>
      <c r="G6" s="241"/>
      <c r="H6" s="233"/>
      <c r="I6" s="76" t="s">
        <v>28</v>
      </c>
      <c r="J6" s="75" t="s">
        <v>29</v>
      </c>
      <c r="K6" s="77" t="s">
        <v>34</v>
      </c>
      <c r="L6" s="237"/>
      <c r="M6" s="233"/>
      <c r="N6" s="239"/>
    </row>
    <row r="7" spans="1:14" s="84" customFormat="1" ht="12" thickBot="1">
      <c r="A7" s="82">
        <v>1</v>
      </c>
      <c r="B7" s="82">
        <v>2</v>
      </c>
      <c r="C7" s="78">
        <v>3</v>
      </c>
      <c r="D7" s="79">
        <v>4</v>
      </c>
      <c r="E7" s="80">
        <v>5</v>
      </c>
      <c r="F7" s="81">
        <v>6</v>
      </c>
      <c r="G7" s="185">
        <v>7</v>
      </c>
      <c r="H7" s="81">
        <v>8</v>
      </c>
      <c r="I7" s="81">
        <v>9</v>
      </c>
      <c r="J7" s="81">
        <v>10</v>
      </c>
      <c r="K7" s="79">
        <v>11</v>
      </c>
      <c r="L7" s="82">
        <v>12</v>
      </c>
      <c r="M7" s="81">
        <v>13</v>
      </c>
      <c r="N7" s="83">
        <v>14</v>
      </c>
    </row>
    <row r="8" spans="1:17" ht="13.5" customHeight="1">
      <c r="A8" s="259" t="s">
        <v>30</v>
      </c>
      <c r="B8" s="151" t="s">
        <v>46</v>
      </c>
      <c r="C8" s="261" t="s">
        <v>38</v>
      </c>
      <c r="D8" s="262"/>
      <c r="E8" s="154">
        <f aca="true" t="shared" si="0" ref="E8:N8">SUM(E9:E11)</f>
        <v>51400</v>
      </c>
      <c r="F8" s="155">
        <f t="shared" si="0"/>
        <v>2449059</v>
      </c>
      <c r="G8" s="155">
        <f t="shared" si="0"/>
        <v>12050</v>
      </c>
      <c r="H8" s="156">
        <f>SUM(H9:H11)</f>
        <v>2437009</v>
      </c>
      <c r="I8" s="155">
        <f>SUM(I9:I11)</f>
        <v>2437009</v>
      </c>
      <c r="J8" s="155">
        <f t="shared" si="0"/>
        <v>0</v>
      </c>
      <c r="K8" s="174">
        <f t="shared" si="0"/>
        <v>0</v>
      </c>
      <c r="L8" s="154">
        <f>SUM(L9:L11)</f>
        <v>2449059</v>
      </c>
      <c r="M8" s="155">
        <f t="shared" si="0"/>
        <v>0</v>
      </c>
      <c r="N8" s="157">
        <f t="shared" si="0"/>
        <v>51400</v>
      </c>
      <c r="O8" s="28"/>
      <c r="P8" s="183"/>
      <c r="Q8" s="184"/>
    </row>
    <row r="9" spans="1:17" ht="13.5" customHeight="1">
      <c r="A9" s="246"/>
      <c r="B9" s="249"/>
      <c r="C9" s="101">
        <v>801</v>
      </c>
      <c r="D9" s="102">
        <v>80101</v>
      </c>
      <c r="E9" s="127">
        <v>50000</v>
      </c>
      <c r="F9" s="90">
        <f>SUM(G9:H9)</f>
        <v>2388513</v>
      </c>
      <c r="G9" s="92">
        <v>12050</v>
      </c>
      <c r="H9" s="93">
        <f>SUM(I9:K9)</f>
        <v>2376463</v>
      </c>
      <c r="I9" s="92">
        <v>2376463</v>
      </c>
      <c r="J9" s="92">
        <v>0</v>
      </c>
      <c r="K9" s="175">
        <v>0</v>
      </c>
      <c r="L9" s="104">
        <f>SUM(E9+F9-N9)</f>
        <v>2388513</v>
      </c>
      <c r="M9" s="128"/>
      <c r="N9" s="94">
        <v>50000</v>
      </c>
      <c r="O9" s="28"/>
      <c r="P9" s="183"/>
      <c r="Q9" s="184"/>
    </row>
    <row r="10" spans="1:17" ht="13.5" customHeight="1">
      <c r="A10" s="246"/>
      <c r="B10" s="250"/>
      <c r="C10" s="101">
        <v>801</v>
      </c>
      <c r="D10" s="102">
        <v>80146</v>
      </c>
      <c r="E10" s="127">
        <v>1400</v>
      </c>
      <c r="F10" s="90">
        <f>SUM(G10:H10)</f>
        <v>18746</v>
      </c>
      <c r="G10" s="92">
        <v>0</v>
      </c>
      <c r="H10" s="93">
        <f>SUM(I10:K10)</f>
        <v>18746</v>
      </c>
      <c r="I10" s="92">
        <v>18746</v>
      </c>
      <c r="J10" s="92">
        <v>0</v>
      </c>
      <c r="K10" s="175">
        <v>0</v>
      </c>
      <c r="L10" s="104">
        <f>SUM(E10+F10-N10)</f>
        <v>18746</v>
      </c>
      <c r="M10" s="128"/>
      <c r="N10" s="94">
        <v>1400</v>
      </c>
      <c r="O10" s="28"/>
      <c r="P10" s="183"/>
      <c r="Q10" s="184"/>
    </row>
    <row r="11" spans="1:17" ht="13.5" customHeight="1">
      <c r="A11" s="260"/>
      <c r="B11" s="251"/>
      <c r="C11" s="158">
        <v>854</v>
      </c>
      <c r="D11" s="159">
        <v>85415</v>
      </c>
      <c r="E11" s="160">
        <v>0</v>
      </c>
      <c r="F11" s="90">
        <f>SUM(G11:H11)</f>
        <v>41800</v>
      </c>
      <c r="G11" s="186" t="s">
        <v>47</v>
      </c>
      <c r="H11" s="93">
        <f>SUM(I11)</f>
        <v>41800</v>
      </c>
      <c r="I11" s="161">
        <v>41800</v>
      </c>
      <c r="J11" s="162"/>
      <c r="K11" s="176"/>
      <c r="L11" s="104">
        <f>SUM(E11+F11-N11)</f>
        <v>41800</v>
      </c>
      <c r="M11" s="164"/>
      <c r="N11" s="165">
        <v>0</v>
      </c>
      <c r="O11" s="28"/>
      <c r="P11" s="183"/>
      <c r="Q11" s="184"/>
    </row>
    <row r="12" spans="1:17" ht="12">
      <c r="A12" s="246" t="s">
        <v>51</v>
      </c>
      <c r="B12" s="152" t="s">
        <v>48</v>
      </c>
      <c r="C12" s="253" t="s">
        <v>38</v>
      </c>
      <c r="D12" s="254"/>
      <c r="E12" s="129">
        <f aca="true" t="shared" si="1" ref="E12:K12">SUM(E13:E15)</f>
        <v>150550</v>
      </c>
      <c r="F12" s="130">
        <f t="shared" si="1"/>
        <v>5950917</v>
      </c>
      <c r="G12" s="129">
        <f t="shared" si="1"/>
        <v>16286</v>
      </c>
      <c r="H12" s="130">
        <f t="shared" si="1"/>
        <v>5934631</v>
      </c>
      <c r="I12" s="130">
        <f t="shared" si="1"/>
        <v>5724581</v>
      </c>
      <c r="J12" s="130">
        <f t="shared" si="1"/>
        <v>0</v>
      </c>
      <c r="K12" s="131">
        <f t="shared" si="1"/>
        <v>210050</v>
      </c>
      <c r="L12" s="129">
        <f>SUM(L13:L15)</f>
        <v>5900567</v>
      </c>
      <c r="M12" s="130">
        <f>SUM(M13:M14)</f>
        <v>0</v>
      </c>
      <c r="N12" s="132">
        <f>SUM(N13:N14)</f>
        <v>200900</v>
      </c>
      <c r="O12" s="28"/>
      <c r="P12" s="183"/>
      <c r="Q12" s="184"/>
    </row>
    <row r="13" spans="1:17" ht="13.5" customHeight="1">
      <c r="A13" s="246"/>
      <c r="B13" s="249"/>
      <c r="C13" s="101">
        <v>801</v>
      </c>
      <c r="D13" s="102">
        <v>80101</v>
      </c>
      <c r="E13" s="133">
        <v>150000</v>
      </c>
      <c r="F13" s="90">
        <f>SUM(G13:H13)</f>
        <v>5859625</v>
      </c>
      <c r="G13" s="93">
        <v>16286</v>
      </c>
      <c r="H13" s="92">
        <f>SUM(I13:K13)</f>
        <v>5843339</v>
      </c>
      <c r="I13" s="93">
        <v>5633289</v>
      </c>
      <c r="J13" s="92">
        <v>0</v>
      </c>
      <c r="K13" s="134">
        <v>210050</v>
      </c>
      <c r="L13" s="104">
        <f>SUM(E13+F13-N13)</f>
        <v>5809625</v>
      </c>
      <c r="M13" s="92"/>
      <c r="N13" s="94">
        <v>200000</v>
      </c>
      <c r="O13" s="28"/>
      <c r="P13" s="183"/>
      <c r="Q13" s="184"/>
    </row>
    <row r="14" spans="1:17" ht="13.5" customHeight="1">
      <c r="A14" s="246"/>
      <c r="B14" s="250"/>
      <c r="C14" s="101">
        <v>801</v>
      </c>
      <c r="D14" s="102">
        <v>80146</v>
      </c>
      <c r="E14" s="133">
        <v>550</v>
      </c>
      <c r="F14" s="90">
        <f>SUM(G14:H14)</f>
        <v>27000</v>
      </c>
      <c r="G14" s="93">
        <v>0</v>
      </c>
      <c r="H14" s="92">
        <f>SUM(I14:K14)</f>
        <v>27000</v>
      </c>
      <c r="I14" s="93">
        <v>27000</v>
      </c>
      <c r="J14" s="92">
        <v>0</v>
      </c>
      <c r="K14" s="134">
        <v>0</v>
      </c>
      <c r="L14" s="104">
        <f>SUM(E14+F14-N14)</f>
        <v>26650</v>
      </c>
      <c r="M14" s="92"/>
      <c r="N14" s="94">
        <v>900</v>
      </c>
      <c r="O14" s="28"/>
      <c r="P14" s="183"/>
      <c r="Q14" s="184"/>
    </row>
    <row r="15" spans="1:17" ht="13.5" customHeight="1">
      <c r="A15" s="260"/>
      <c r="B15" s="251"/>
      <c r="C15" s="101">
        <v>854</v>
      </c>
      <c r="D15" s="102">
        <v>85415</v>
      </c>
      <c r="E15" s="135"/>
      <c r="F15" s="90">
        <f>SUM(G15:H15)</f>
        <v>64292</v>
      </c>
      <c r="G15" s="93" t="s">
        <v>47</v>
      </c>
      <c r="H15" s="92">
        <f>SUM(I15:K15)</f>
        <v>64292</v>
      </c>
      <c r="I15" s="93">
        <v>64292</v>
      </c>
      <c r="J15" s="92"/>
      <c r="K15" s="134"/>
      <c r="L15" s="104">
        <f>SUM(E15+F15-N15)</f>
        <v>64292</v>
      </c>
      <c r="M15" s="92"/>
      <c r="N15" s="94">
        <v>0</v>
      </c>
      <c r="O15" s="28"/>
      <c r="P15" s="183"/>
      <c r="Q15" s="184"/>
    </row>
    <row r="16" spans="1:17" ht="13.5" customHeight="1">
      <c r="A16" s="245" t="s">
        <v>52</v>
      </c>
      <c r="B16" s="152" t="s">
        <v>49</v>
      </c>
      <c r="C16" s="247" t="s">
        <v>38</v>
      </c>
      <c r="D16" s="248"/>
      <c r="E16" s="129">
        <f aca="true" t="shared" si="2" ref="E16:K16">SUM(E17:E20)</f>
        <v>60513</v>
      </c>
      <c r="F16" s="130">
        <f t="shared" si="2"/>
        <v>1577110</v>
      </c>
      <c r="G16" s="129">
        <f t="shared" si="2"/>
        <v>41100</v>
      </c>
      <c r="H16" s="130">
        <f t="shared" si="2"/>
        <v>1536010</v>
      </c>
      <c r="I16" s="130">
        <f t="shared" si="2"/>
        <v>1485230</v>
      </c>
      <c r="J16" s="130">
        <f t="shared" si="2"/>
        <v>0</v>
      </c>
      <c r="K16" s="131">
        <f t="shared" si="2"/>
        <v>50780</v>
      </c>
      <c r="L16" s="129">
        <f>SUM(L17:L20)</f>
        <v>1593083</v>
      </c>
      <c r="M16" s="130">
        <f>SUM(M17:M20)</f>
        <v>0</v>
      </c>
      <c r="N16" s="136">
        <f>SUM(N17:N20)</f>
        <v>44540</v>
      </c>
      <c r="O16" s="28"/>
      <c r="P16" s="183"/>
      <c r="Q16" s="184"/>
    </row>
    <row r="17" spans="1:17" ht="13.5" customHeight="1">
      <c r="A17" s="246"/>
      <c r="B17" s="249"/>
      <c r="C17" s="101">
        <v>801</v>
      </c>
      <c r="D17" s="102">
        <v>80101</v>
      </c>
      <c r="E17" s="133">
        <v>57600</v>
      </c>
      <c r="F17" s="90">
        <f>SUM(G17:H17)</f>
        <v>1479510</v>
      </c>
      <c r="G17" s="93">
        <v>41100</v>
      </c>
      <c r="H17" s="92">
        <f>SUM(I17:K17)</f>
        <v>1438410</v>
      </c>
      <c r="I17" s="93">
        <v>1387630</v>
      </c>
      <c r="J17" s="92">
        <v>0</v>
      </c>
      <c r="K17" s="134">
        <v>50780</v>
      </c>
      <c r="L17" s="104">
        <f>SUM(E17+F17-N17)</f>
        <v>1494610</v>
      </c>
      <c r="M17" s="92"/>
      <c r="N17" s="94">
        <v>42500</v>
      </c>
      <c r="O17" s="28"/>
      <c r="P17" s="183"/>
      <c r="Q17" s="184"/>
    </row>
    <row r="18" spans="1:17" s="146" customFormat="1" ht="13.5" customHeight="1">
      <c r="A18" s="246"/>
      <c r="B18" s="250"/>
      <c r="C18" s="137">
        <v>801</v>
      </c>
      <c r="D18" s="138">
        <v>80103</v>
      </c>
      <c r="E18" s="139">
        <v>2913</v>
      </c>
      <c r="F18" s="140">
        <f>SUM(G18:H18)</f>
        <v>62000</v>
      </c>
      <c r="G18" s="141">
        <v>0</v>
      </c>
      <c r="H18" s="142">
        <f>SUM(I18:K18)</f>
        <v>62000</v>
      </c>
      <c r="I18" s="141">
        <v>62000</v>
      </c>
      <c r="J18" s="142">
        <v>0</v>
      </c>
      <c r="K18" s="143">
        <v>0</v>
      </c>
      <c r="L18" s="104">
        <f>SUM(E18+F18-N18)</f>
        <v>62873</v>
      </c>
      <c r="M18" s="142"/>
      <c r="N18" s="144">
        <v>2040</v>
      </c>
      <c r="O18" s="145"/>
      <c r="P18" s="183"/>
      <c r="Q18" s="184"/>
    </row>
    <row r="19" spans="1:17" ht="13.5" customHeight="1">
      <c r="A19" s="246"/>
      <c r="B19" s="250"/>
      <c r="C19" s="101">
        <v>801</v>
      </c>
      <c r="D19" s="102">
        <v>80146</v>
      </c>
      <c r="E19" s="95">
        <v>0</v>
      </c>
      <c r="F19" s="90">
        <f>SUM(G19:H19)</f>
        <v>4400</v>
      </c>
      <c r="G19" s="187">
        <v>0</v>
      </c>
      <c r="H19" s="92">
        <f>SUM(I19:K19)</f>
        <v>4400</v>
      </c>
      <c r="I19" s="93">
        <v>4400</v>
      </c>
      <c r="J19" s="92">
        <v>0</v>
      </c>
      <c r="K19" s="134">
        <v>0</v>
      </c>
      <c r="L19" s="104">
        <f>SUM(E19+F19-N19)</f>
        <v>4400</v>
      </c>
      <c r="M19" s="92"/>
      <c r="N19" s="94"/>
      <c r="O19" s="28"/>
      <c r="P19" s="183"/>
      <c r="Q19" s="184"/>
    </row>
    <row r="20" spans="1:17" ht="13.5" customHeight="1">
      <c r="A20" s="126"/>
      <c r="B20" s="251"/>
      <c r="C20" s="101">
        <v>854</v>
      </c>
      <c r="D20" s="102">
        <v>85415</v>
      </c>
      <c r="E20" s="147">
        <v>0</v>
      </c>
      <c r="F20" s="90">
        <f>SUM(G20:H20)</f>
        <v>31200</v>
      </c>
      <c r="G20" s="188">
        <v>0</v>
      </c>
      <c r="H20" s="92">
        <f>SUM(I20:K20)</f>
        <v>31200</v>
      </c>
      <c r="I20" s="93">
        <v>31200</v>
      </c>
      <c r="J20" s="92"/>
      <c r="K20" s="134"/>
      <c r="L20" s="104">
        <f>SUM(E20+F20-N20)</f>
        <v>31200</v>
      </c>
      <c r="M20" s="92"/>
      <c r="N20" s="94">
        <v>0</v>
      </c>
      <c r="O20" s="28"/>
      <c r="P20" s="183"/>
      <c r="Q20" s="184"/>
    </row>
    <row r="21" spans="1:17" ht="13.5" customHeight="1">
      <c r="A21" s="245" t="s">
        <v>53</v>
      </c>
      <c r="B21" s="153" t="s">
        <v>50</v>
      </c>
      <c r="C21" s="247" t="s">
        <v>38</v>
      </c>
      <c r="D21" s="248"/>
      <c r="E21" s="125">
        <f aca="true" t="shared" si="3" ref="E21:N21">SUM(E22:E25)</f>
        <v>42000</v>
      </c>
      <c r="F21" s="124">
        <f t="shared" si="3"/>
        <v>1784327</v>
      </c>
      <c r="G21" s="125">
        <f t="shared" si="3"/>
        <v>12020</v>
      </c>
      <c r="H21" s="124">
        <f t="shared" si="3"/>
        <v>1772307</v>
      </c>
      <c r="I21" s="124">
        <f t="shared" si="3"/>
        <v>1701516</v>
      </c>
      <c r="J21" s="124">
        <f t="shared" si="3"/>
        <v>0</v>
      </c>
      <c r="K21" s="148">
        <f t="shared" si="3"/>
        <v>70791</v>
      </c>
      <c r="L21" s="125">
        <f>SUM(L22:L25)</f>
        <v>1784327</v>
      </c>
      <c r="M21" s="124">
        <f t="shared" si="3"/>
        <v>0</v>
      </c>
      <c r="N21" s="100">
        <f t="shared" si="3"/>
        <v>42000</v>
      </c>
      <c r="O21" s="28"/>
      <c r="P21" s="183"/>
      <c r="Q21" s="184"/>
    </row>
    <row r="22" spans="1:17" ht="13.5" customHeight="1">
      <c r="A22" s="246"/>
      <c r="B22" s="258"/>
      <c r="C22" s="101">
        <v>801</v>
      </c>
      <c r="D22" s="102">
        <v>80101</v>
      </c>
      <c r="E22" s="133">
        <v>40000</v>
      </c>
      <c r="F22" s="90">
        <f>SUM(G22:H22)</f>
        <v>1697627</v>
      </c>
      <c r="G22" s="93">
        <v>12020</v>
      </c>
      <c r="H22" s="92">
        <f>SUM(I22:K22)</f>
        <v>1685607</v>
      </c>
      <c r="I22" s="93">
        <v>1614816</v>
      </c>
      <c r="J22" s="92">
        <v>0</v>
      </c>
      <c r="K22" s="134">
        <v>70791</v>
      </c>
      <c r="L22" s="104">
        <f>SUM(E22+F22-N22)</f>
        <v>1697627</v>
      </c>
      <c r="M22" s="92"/>
      <c r="N22" s="94">
        <v>40000</v>
      </c>
      <c r="O22" s="28"/>
      <c r="P22" s="183"/>
      <c r="Q22" s="184"/>
    </row>
    <row r="23" spans="1:17" s="146" customFormat="1" ht="13.5" customHeight="1">
      <c r="A23" s="246"/>
      <c r="B23" s="252"/>
      <c r="C23" s="137">
        <v>801</v>
      </c>
      <c r="D23" s="138">
        <v>80103</v>
      </c>
      <c r="E23" s="139">
        <v>2000</v>
      </c>
      <c r="F23" s="140">
        <f>SUM(G23:H23)</f>
        <v>48000</v>
      </c>
      <c r="G23" s="141">
        <v>0</v>
      </c>
      <c r="H23" s="142">
        <f>SUM(I23:K23)</f>
        <v>48000</v>
      </c>
      <c r="I23" s="141">
        <v>48000</v>
      </c>
      <c r="J23" s="142">
        <v>0</v>
      </c>
      <c r="K23" s="143">
        <v>0</v>
      </c>
      <c r="L23" s="104">
        <f>SUM(E23+F23-N23)</f>
        <v>48000</v>
      </c>
      <c r="M23" s="142"/>
      <c r="N23" s="144">
        <v>2000</v>
      </c>
      <c r="O23" s="145"/>
      <c r="P23" s="183"/>
      <c r="Q23" s="184"/>
    </row>
    <row r="24" spans="1:17" ht="13.5" customHeight="1">
      <c r="A24" s="246"/>
      <c r="B24" s="252"/>
      <c r="C24" s="101">
        <v>801</v>
      </c>
      <c r="D24" s="102">
        <v>80146</v>
      </c>
      <c r="E24" s="95">
        <v>0</v>
      </c>
      <c r="F24" s="90">
        <f>SUM(G24:H24)</f>
        <v>5400</v>
      </c>
      <c r="G24" s="187">
        <v>0</v>
      </c>
      <c r="H24" s="92">
        <f>SUM(I24:K24)</f>
        <v>5400</v>
      </c>
      <c r="I24" s="149">
        <v>5400</v>
      </c>
      <c r="J24" s="92">
        <v>0</v>
      </c>
      <c r="K24" s="175">
        <v>0</v>
      </c>
      <c r="L24" s="104">
        <f>SUM(E24+F24-N24)</f>
        <v>5400</v>
      </c>
      <c r="M24" s="92"/>
      <c r="N24" s="94">
        <v>0</v>
      </c>
      <c r="O24" s="28"/>
      <c r="P24" s="183"/>
      <c r="Q24" s="184"/>
    </row>
    <row r="25" spans="1:17" ht="13.5" customHeight="1">
      <c r="A25" s="150"/>
      <c r="B25" s="263"/>
      <c r="C25" s="101">
        <v>854</v>
      </c>
      <c r="D25" s="102">
        <v>85415</v>
      </c>
      <c r="E25" s="95">
        <v>0</v>
      </c>
      <c r="F25" s="90">
        <f>SUM(G25:H25)</f>
        <v>33300</v>
      </c>
      <c r="G25" s="187">
        <v>0</v>
      </c>
      <c r="H25" s="92">
        <f>SUM(I25:K25)</f>
        <v>33300</v>
      </c>
      <c r="I25" s="162">
        <v>33300</v>
      </c>
      <c r="J25" s="163"/>
      <c r="K25" s="177"/>
      <c r="L25" s="104">
        <f>SUM(E25+F25-N25)</f>
        <v>33300</v>
      </c>
      <c r="M25" s="162"/>
      <c r="N25" s="165">
        <v>0</v>
      </c>
      <c r="O25" s="28"/>
      <c r="P25" s="183"/>
      <c r="Q25" s="184"/>
    </row>
    <row r="26" spans="1:17" ht="13.5" customHeight="1">
      <c r="A26" s="258" t="s">
        <v>54</v>
      </c>
      <c r="B26" s="171" t="s">
        <v>39</v>
      </c>
      <c r="C26" s="247" t="s">
        <v>38</v>
      </c>
      <c r="D26" s="248"/>
      <c r="E26" s="96">
        <f aca="true" t="shared" si="4" ref="E26:N26">SUM(E27:E29)</f>
        <v>56000</v>
      </c>
      <c r="F26" s="97">
        <f t="shared" si="4"/>
        <v>2699100</v>
      </c>
      <c r="G26" s="96">
        <f t="shared" si="4"/>
        <v>18300</v>
      </c>
      <c r="H26" s="97">
        <f t="shared" si="4"/>
        <v>2680800</v>
      </c>
      <c r="I26" s="97">
        <f t="shared" si="4"/>
        <v>2680800</v>
      </c>
      <c r="J26" s="98">
        <f t="shared" si="4"/>
        <v>0</v>
      </c>
      <c r="K26" s="178">
        <f t="shared" si="4"/>
        <v>0</v>
      </c>
      <c r="L26" s="99">
        <f t="shared" si="4"/>
        <v>2699100</v>
      </c>
      <c r="M26" s="97">
        <f t="shared" si="4"/>
        <v>0</v>
      </c>
      <c r="N26" s="100">
        <f t="shared" si="4"/>
        <v>56000</v>
      </c>
      <c r="P26" s="183"/>
      <c r="Q26" s="184"/>
    </row>
    <row r="27" spans="1:17" ht="13.5" customHeight="1">
      <c r="A27" s="252"/>
      <c r="B27" s="255"/>
      <c r="C27" s="101">
        <v>801</v>
      </c>
      <c r="D27" s="102">
        <v>80110</v>
      </c>
      <c r="E27" s="103">
        <v>56000</v>
      </c>
      <c r="F27" s="90">
        <f>SUM(G27:H27)</f>
        <v>2668800</v>
      </c>
      <c r="G27" s="93">
        <v>18300</v>
      </c>
      <c r="H27" s="92">
        <f>SUM(I27:K27)</f>
        <v>2650500</v>
      </c>
      <c r="I27" s="92">
        <v>2650500</v>
      </c>
      <c r="J27" s="91">
        <v>0</v>
      </c>
      <c r="K27" s="175">
        <v>0</v>
      </c>
      <c r="L27" s="104">
        <f>SUM(E27+F27-N27)</f>
        <v>2668800</v>
      </c>
      <c r="M27" s="92"/>
      <c r="N27" s="94">
        <v>56000</v>
      </c>
      <c r="P27" s="183"/>
      <c r="Q27" s="184"/>
    </row>
    <row r="28" spans="1:17" ht="13.5" customHeight="1">
      <c r="A28" s="252"/>
      <c r="B28" s="256"/>
      <c r="C28" s="101">
        <v>801</v>
      </c>
      <c r="D28" s="102">
        <v>80146</v>
      </c>
      <c r="E28" s="95">
        <v>0</v>
      </c>
      <c r="F28" s="90">
        <f>SUM(G28:H28)</f>
        <v>22000</v>
      </c>
      <c r="G28" s="187">
        <v>0</v>
      </c>
      <c r="H28" s="92">
        <f>SUM(I28:K28)</f>
        <v>22000</v>
      </c>
      <c r="I28" s="92">
        <v>22000</v>
      </c>
      <c r="J28" s="91">
        <v>0</v>
      </c>
      <c r="K28" s="175">
        <v>0</v>
      </c>
      <c r="L28" s="104">
        <f>SUM(E28+F28-N28)</f>
        <v>22000</v>
      </c>
      <c r="M28" s="92"/>
      <c r="N28" s="94">
        <v>0</v>
      </c>
      <c r="P28" s="183"/>
      <c r="Q28" s="184"/>
    </row>
    <row r="29" spans="1:17" ht="13.5" customHeight="1">
      <c r="A29" s="170"/>
      <c r="B29" s="264"/>
      <c r="C29" s="101">
        <v>854</v>
      </c>
      <c r="D29" s="102">
        <v>85415</v>
      </c>
      <c r="E29" s="95">
        <v>0</v>
      </c>
      <c r="F29" s="90">
        <f>SUM(G29:H29)</f>
        <v>8300</v>
      </c>
      <c r="G29" s="187">
        <v>0</v>
      </c>
      <c r="H29" s="92">
        <f>SUM(I29:K29)</f>
        <v>8300</v>
      </c>
      <c r="I29" s="92">
        <v>8300</v>
      </c>
      <c r="J29" s="91">
        <v>0</v>
      </c>
      <c r="K29" s="175">
        <v>0</v>
      </c>
      <c r="L29" s="104">
        <f>SUM(E29+F29-N29)</f>
        <v>8300</v>
      </c>
      <c r="M29" s="92"/>
      <c r="N29" s="94">
        <v>0</v>
      </c>
      <c r="P29" s="183"/>
      <c r="Q29" s="184"/>
    </row>
    <row r="30" spans="1:17" ht="13.5" customHeight="1">
      <c r="A30" s="258" t="s">
        <v>44</v>
      </c>
      <c r="B30" s="172" t="s">
        <v>56</v>
      </c>
      <c r="C30" s="247" t="s">
        <v>38</v>
      </c>
      <c r="D30" s="248"/>
      <c r="E30" s="96">
        <f aca="true" t="shared" si="5" ref="E30:K30">SUM(E31:E33)</f>
        <v>35000</v>
      </c>
      <c r="F30" s="97">
        <f t="shared" si="5"/>
        <v>1995330</v>
      </c>
      <c r="G30" s="96">
        <f t="shared" si="5"/>
        <v>1267</v>
      </c>
      <c r="H30" s="97">
        <f t="shared" si="5"/>
        <v>1994063</v>
      </c>
      <c r="I30" s="97">
        <f t="shared" si="5"/>
        <v>1972063</v>
      </c>
      <c r="J30" s="98">
        <f t="shared" si="5"/>
        <v>0</v>
      </c>
      <c r="K30" s="178">
        <f t="shared" si="5"/>
        <v>22000</v>
      </c>
      <c r="L30" s="99">
        <f>SUM(L31:L33)</f>
        <v>1996330</v>
      </c>
      <c r="M30" s="97">
        <f>SUM(M31:M33)</f>
        <v>0</v>
      </c>
      <c r="N30" s="100">
        <f>SUM(N31:N33)</f>
        <v>34000</v>
      </c>
      <c r="O30" s="28"/>
      <c r="P30" s="183"/>
      <c r="Q30" s="184"/>
    </row>
    <row r="31" spans="1:17" ht="13.5" customHeight="1">
      <c r="A31" s="252"/>
      <c r="B31" s="255"/>
      <c r="C31" s="101">
        <v>801</v>
      </c>
      <c r="D31" s="102">
        <v>80110</v>
      </c>
      <c r="E31" s="103">
        <v>35000</v>
      </c>
      <c r="F31" s="90">
        <f>SUM(G31:H31)</f>
        <v>1973276</v>
      </c>
      <c r="G31" s="93">
        <v>1267</v>
      </c>
      <c r="H31" s="92">
        <f>SUM(I31:K31)</f>
        <v>1972009</v>
      </c>
      <c r="I31" s="92">
        <v>1950009</v>
      </c>
      <c r="J31" s="91">
        <v>0</v>
      </c>
      <c r="K31" s="175">
        <v>22000</v>
      </c>
      <c r="L31" s="104">
        <f>SUM(E31+F31-N31)</f>
        <v>1974276</v>
      </c>
      <c r="M31" s="92"/>
      <c r="N31" s="94">
        <v>34000</v>
      </c>
      <c r="O31" s="28"/>
      <c r="P31" s="183"/>
      <c r="Q31" s="184"/>
    </row>
    <row r="32" spans="1:17" ht="13.5" customHeight="1">
      <c r="A32" s="252"/>
      <c r="B32" s="256"/>
      <c r="C32" s="101">
        <v>801</v>
      </c>
      <c r="D32" s="102">
        <v>80146</v>
      </c>
      <c r="E32" s="95">
        <v>0</v>
      </c>
      <c r="F32" s="90">
        <f>SUM(G32:H32)</f>
        <v>7454</v>
      </c>
      <c r="G32" s="187">
        <v>0</v>
      </c>
      <c r="H32" s="92">
        <f>SUM(I32:K32)</f>
        <v>7454</v>
      </c>
      <c r="I32" s="92">
        <v>7454</v>
      </c>
      <c r="J32" s="91">
        <v>0</v>
      </c>
      <c r="K32" s="175">
        <v>0</v>
      </c>
      <c r="L32" s="104">
        <f>SUM(E32+F32-N32)</f>
        <v>7454</v>
      </c>
      <c r="M32" s="92"/>
      <c r="N32" s="94">
        <v>0</v>
      </c>
      <c r="O32" s="28"/>
      <c r="P32" s="183"/>
      <c r="Q32" s="184"/>
    </row>
    <row r="33" spans="1:17" ht="13.5" customHeight="1">
      <c r="A33" s="170"/>
      <c r="B33" s="264"/>
      <c r="C33" s="101">
        <v>854</v>
      </c>
      <c r="D33" s="102">
        <v>85415</v>
      </c>
      <c r="E33" s="95">
        <v>0</v>
      </c>
      <c r="F33" s="90">
        <f>SUM(G33:H33)</f>
        <v>14600</v>
      </c>
      <c r="G33" s="187">
        <v>0</v>
      </c>
      <c r="H33" s="92">
        <f>SUM(I33)</f>
        <v>14600</v>
      </c>
      <c r="I33" s="92">
        <v>14600</v>
      </c>
      <c r="J33" s="91"/>
      <c r="K33" s="175"/>
      <c r="L33" s="104">
        <f>SUM(E33+F33-N33)</f>
        <v>14600</v>
      </c>
      <c r="M33" s="92"/>
      <c r="N33" s="94">
        <v>0</v>
      </c>
      <c r="O33" s="28"/>
      <c r="P33" s="183"/>
      <c r="Q33" s="184"/>
    </row>
    <row r="34" spans="1:17" ht="13.5" customHeight="1">
      <c r="A34" s="252" t="s">
        <v>55</v>
      </c>
      <c r="B34" s="173" t="s">
        <v>45</v>
      </c>
      <c r="C34" s="253" t="s">
        <v>38</v>
      </c>
      <c r="D34" s="254"/>
      <c r="E34" s="166">
        <f aca="true" t="shared" si="6" ref="E34:N34">SUM(E35:E37)</f>
        <v>25000</v>
      </c>
      <c r="F34" s="167">
        <f t="shared" si="6"/>
        <v>1722143</v>
      </c>
      <c r="G34" s="166">
        <f t="shared" si="6"/>
        <v>200</v>
      </c>
      <c r="H34" s="167">
        <f t="shared" si="6"/>
        <v>1721943</v>
      </c>
      <c r="I34" s="167">
        <f t="shared" si="6"/>
        <v>1713943</v>
      </c>
      <c r="J34" s="168">
        <f t="shared" si="6"/>
        <v>0</v>
      </c>
      <c r="K34" s="179">
        <f t="shared" si="6"/>
        <v>8000</v>
      </c>
      <c r="L34" s="169">
        <f t="shared" si="6"/>
        <v>1713143</v>
      </c>
      <c r="M34" s="167">
        <f t="shared" si="6"/>
        <v>0</v>
      </c>
      <c r="N34" s="136">
        <f t="shared" si="6"/>
        <v>34000</v>
      </c>
      <c r="P34" s="183"/>
      <c r="Q34" s="184"/>
    </row>
    <row r="35" spans="1:17" ht="13.5" customHeight="1">
      <c r="A35" s="252"/>
      <c r="B35" s="255"/>
      <c r="C35" s="101">
        <v>801</v>
      </c>
      <c r="D35" s="102">
        <v>80110</v>
      </c>
      <c r="E35" s="103">
        <v>25000</v>
      </c>
      <c r="F35" s="90">
        <f>SUM(G35:H35)</f>
        <v>1704743</v>
      </c>
      <c r="G35" s="93">
        <v>200</v>
      </c>
      <c r="H35" s="92">
        <f>SUM(I35:K35)</f>
        <v>1704543</v>
      </c>
      <c r="I35" s="92">
        <v>1696543</v>
      </c>
      <c r="J35" s="91">
        <v>0</v>
      </c>
      <c r="K35" s="175">
        <v>8000</v>
      </c>
      <c r="L35" s="104">
        <f>SUM(E35+F35-N35)</f>
        <v>1695743</v>
      </c>
      <c r="M35" s="92"/>
      <c r="N35" s="94">
        <v>34000</v>
      </c>
      <c r="P35" s="183"/>
      <c r="Q35" s="184"/>
    </row>
    <row r="36" spans="1:17" ht="13.5" customHeight="1">
      <c r="A36" s="252"/>
      <c r="B36" s="256"/>
      <c r="C36" s="101">
        <v>801</v>
      </c>
      <c r="D36" s="102">
        <v>80146</v>
      </c>
      <c r="E36" s="95">
        <v>0</v>
      </c>
      <c r="F36" s="90">
        <f>SUM(G36:H36)</f>
        <v>6000</v>
      </c>
      <c r="G36" s="187">
        <v>0</v>
      </c>
      <c r="H36" s="92">
        <f>SUM(I36:K36)</f>
        <v>6000</v>
      </c>
      <c r="I36" s="92">
        <v>6000</v>
      </c>
      <c r="J36" s="91">
        <v>0</v>
      </c>
      <c r="K36" s="175">
        <v>0</v>
      </c>
      <c r="L36" s="104">
        <f>SUM(E36+F36-N36)</f>
        <v>6000</v>
      </c>
      <c r="M36" s="92"/>
      <c r="N36" s="94">
        <v>0</v>
      </c>
      <c r="P36" s="183"/>
      <c r="Q36" s="184"/>
    </row>
    <row r="37" spans="1:17" ht="13.5" customHeight="1" thickBot="1">
      <c r="A37" s="180"/>
      <c r="B37" s="257"/>
      <c r="C37" s="118">
        <v>854</v>
      </c>
      <c r="D37" s="119">
        <v>85415</v>
      </c>
      <c r="E37" s="120">
        <v>0</v>
      </c>
      <c r="F37" s="121">
        <f>SUM(G37:H37)</f>
        <v>11400</v>
      </c>
      <c r="G37" s="189">
        <v>0</v>
      </c>
      <c r="H37" s="122">
        <f>SUM(I37:K37)</f>
        <v>11400</v>
      </c>
      <c r="I37" s="122">
        <v>11400</v>
      </c>
      <c r="J37" s="123"/>
      <c r="K37" s="181"/>
      <c r="L37" s="190">
        <f>SUM(E37+F37-N37)</f>
        <v>11400</v>
      </c>
      <c r="M37" s="122"/>
      <c r="N37" s="191">
        <v>0</v>
      </c>
      <c r="P37" s="183"/>
      <c r="Q37" s="184"/>
    </row>
    <row r="46" ht="12">
      <c r="F46" s="28"/>
    </row>
    <row r="47" ht="12">
      <c r="F47" s="28"/>
    </row>
    <row r="48" ht="12">
      <c r="F48" s="28"/>
    </row>
    <row r="49" ht="12">
      <c r="F49" s="28"/>
    </row>
    <row r="50" ht="12">
      <c r="F50" s="28"/>
    </row>
    <row r="51" ht="12">
      <c r="F51" s="28"/>
    </row>
    <row r="52" ht="12">
      <c r="F52" s="28"/>
    </row>
    <row r="53" ht="12">
      <c r="F53" s="28"/>
    </row>
    <row r="54" ht="12">
      <c r="F54" s="28"/>
    </row>
  </sheetData>
  <mergeCells count="36">
    <mergeCell ref="B22:B25"/>
    <mergeCell ref="A30:A32"/>
    <mergeCell ref="C30:D30"/>
    <mergeCell ref="B31:B33"/>
    <mergeCell ref="B27:B29"/>
    <mergeCell ref="A8:A11"/>
    <mergeCell ref="C8:D8"/>
    <mergeCell ref="B9:B11"/>
    <mergeCell ref="A12:A15"/>
    <mergeCell ref="C12:D12"/>
    <mergeCell ref="B13:B15"/>
    <mergeCell ref="A16:A19"/>
    <mergeCell ref="C16:D16"/>
    <mergeCell ref="B17:B20"/>
    <mergeCell ref="A34:A36"/>
    <mergeCell ref="C34:D34"/>
    <mergeCell ref="B35:B37"/>
    <mergeCell ref="A26:A28"/>
    <mergeCell ref="C26:D26"/>
    <mergeCell ref="A21:A24"/>
    <mergeCell ref="C21:D21"/>
    <mergeCell ref="N4:N6"/>
    <mergeCell ref="G5:G6"/>
    <mergeCell ref="H5:H6"/>
    <mergeCell ref="I5:K5"/>
    <mergeCell ref="M5:M6"/>
    <mergeCell ref="M1:N1"/>
    <mergeCell ref="A2:N2"/>
    <mergeCell ref="A4:A6"/>
    <mergeCell ref="B4:B6"/>
    <mergeCell ref="C4:C6"/>
    <mergeCell ref="D4:D6"/>
    <mergeCell ref="E4:E6"/>
    <mergeCell ref="F4:F6"/>
    <mergeCell ref="G4:K4"/>
    <mergeCell ref="L4:L6"/>
  </mergeCells>
  <printOptions horizontalCentered="1"/>
  <pageMargins left="0.3937007874015748" right="0.1968503937007874" top="0.7874015748031497" bottom="0.3937007874015748" header="0.5118110236220472" footer="0.5118110236220472"/>
  <pageSetup horizontalDpi="1200" verticalDpi="1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2006-11-24T07:40:40Z</cp:lastPrinted>
  <dcterms:created xsi:type="dcterms:W3CDTF">2004-09-09T06:31:16Z</dcterms:created>
  <dcterms:modified xsi:type="dcterms:W3CDTF">2006-12-06T08:20:54Z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