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Dochody własne" sheetId="1" r:id="rId1"/>
    <sheet name="Wydatki bieżące - własne" sheetId="2" r:id="rId2"/>
    <sheet name="Zakłady budżetowe" sheetId="3" r:id="rId3"/>
    <sheet name="Dotacje celowe - org. pozarz." sheetId="4" r:id="rId4"/>
    <sheet name="Fundusze pomocowe" sheetId="5" r:id="rId5"/>
    <sheet name="Programy wieloletnie" sheetId="6" r:id="rId6"/>
  </sheets>
  <definedNames>
    <definedName name="_xlnm.Print_Area" localSheetId="0">'Dochody własne'!$A$1:$F$16</definedName>
    <definedName name="_xlnm.Print_Area" localSheetId="4">'Fundusze pomocowe'!$A$1:$M$27</definedName>
    <definedName name="_xlnm.Print_Area" localSheetId="5">'Programy wieloletnie'!$A$1:$O$45</definedName>
    <definedName name="_xlnm.Print_Area" localSheetId="1">'Wydatki bieżące - własne'!$A$1:$M$19</definedName>
  </definedNames>
  <calcPr fullCalcOnLoad="1" fullPrecision="0"/>
</workbook>
</file>

<file path=xl/sharedStrings.xml><?xml version="1.0" encoding="utf-8"?>
<sst xmlns="http://schemas.openxmlformats.org/spreadsheetml/2006/main" count="257" uniqueCount="178">
  <si>
    <t>PLAN DOCHODÓW  BUDŻETOWYCH NA REALIZACJĘ ZADAŃ WŁASNYCH</t>
  </si>
  <si>
    <t>Dział</t>
  </si>
  <si>
    <t>Rozdział</t>
  </si>
  <si>
    <t>Paragraf</t>
  </si>
  <si>
    <t>Nazwa klasyfikacji budżetowej</t>
  </si>
  <si>
    <t>Zmniejszenia</t>
  </si>
  <si>
    <t>Zwiększenia</t>
  </si>
  <si>
    <t>Pozostała działalność</t>
  </si>
  <si>
    <t>Razem:</t>
  </si>
  <si>
    <t>OŚWIATA I WYCHOWANIE</t>
  </si>
  <si>
    <t>WYTWARZANIE I ZAOPATRYWANIE W ENERGIĘ ELEKTRYCZNĄ, GAZ I WODĘ</t>
  </si>
  <si>
    <t>Dostarczanie wody</t>
  </si>
  <si>
    <t>TRANSPORT I ŁĄCZNOŚĆ</t>
  </si>
  <si>
    <t>Drogi publiczne gminne</t>
  </si>
  <si>
    <t>Szkoły podstawowe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</si>
  <si>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</si>
  <si>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TURYSTYKA</t>
  </si>
  <si>
    <t>PLAN WYDATKÓW BIEŻĄCYCH NA REALIZACJĘ ZADAŃ WŁASNYCH</t>
  </si>
  <si>
    <t>zmniejszenia</t>
  </si>
  <si>
    <t>zwiększenia</t>
  </si>
  <si>
    <t>Ogółem</t>
  </si>
  <si>
    <t>w tym:</t>
  </si>
  <si>
    <t>dotacje</t>
  </si>
  <si>
    <t>wynagrodzenia i pochodne od wynagrodzeń</t>
  </si>
  <si>
    <t>wydatki na obsługę długu</t>
  </si>
  <si>
    <t>OGÓŁEM</t>
  </si>
  <si>
    <t>Lp.</t>
  </si>
  <si>
    <t>Nazwa zakładu budżetowego</t>
  </si>
  <si>
    <t>Środki obrotowe na początek roku</t>
  </si>
  <si>
    <t>Przychody</t>
  </si>
  <si>
    <t>z tego:</t>
  </si>
  <si>
    <t>Wydatki</t>
  </si>
  <si>
    <t>Środki obrotowe na koniec roku</t>
  </si>
  <si>
    <t>własne</t>
  </si>
  <si>
    <t>Wpłata do budżetu</t>
  </si>
  <si>
    <t>podmiotowa z budżetu na wydatki bieżące</t>
  </si>
  <si>
    <t>przedmiotowa z budżetu na wydatki bieżące</t>
  </si>
  <si>
    <t>1.</t>
  </si>
  <si>
    <t>2.</t>
  </si>
  <si>
    <t>3.</t>
  </si>
  <si>
    <t>Nazwa podziałki klasyfikacji budżetowej</t>
  </si>
  <si>
    <t>Nazwa programu, projektu</t>
  </si>
  <si>
    <t>Jednostka organizacyjna realizująca program
lub koordynująca wykonywanie programu</t>
  </si>
  <si>
    <t>Okres realizacji</t>
  </si>
  <si>
    <t>Łączne nakłady finansowe</t>
  </si>
  <si>
    <t>Finansowanie</t>
  </si>
  <si>
    <t>Rok rozpoczęcia</t>
  </si>
  <si>
    <t>Rok zakończenia</t>
  </si>
  <si>
    <t>Program: "Zintegrowany Program Operacyjny Rozwoju Regionalnego"</t>
  </si>
  <si>
    <t>Urząd Gminy
Wydział TI</t>
  </si>
  <si>
    <t>Projekt: "Budowa stacji uzdatniania wody w ramach kompleksowej poprawy jakości wody w Gminie Police"</t>
  </si>
  <si>
    <t>Program: INTERREG III</t>
  </si>
  <si>
    <t>Zadania w zakresie upowszechniania turystyki</t>
  </si>
  <si>
    <t>Urząd Gminy
Wydział OR</t>
  </si>
  <si>
    <t>L.p.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</si>
  <si>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</si>
  <si>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</si>
  <si>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</si>
  <si>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</si>
  <si>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</si>
  <si>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</si>
  <si>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Wydz.TI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</si>
  <si>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</si>
  <si>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</si>
  <si>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ROZBUDOWA I MODERNIZACJA SIECI KOMUNIKACJI DROGOWEJ</t>
  </si>
  <si>
    <t>Sygnalizacja świetlna przejścia przez ul.Asfaltową przy skrzyżowaniu z ul.Cisową</t>
  </si>
  <si>
    <t>Wydz.GKM</t>
  </si>
  <si>
    <t>Rozbudowa tras rowerowych w Policach - ekologiczna i bezpieczna alternatywa transportowa</t>
  </si>
  <si>
    <t>Modernizacja ul.Usługowej w Policach</t>
  </si>
  <si>
    <t>Modernizacja ul.Wyszyńskiego w Policach</t>
  </si>
  <si>
    <t>Budowa parkingów przy kościele i cmentarzu w Niekłończycy</t>
  </si>
  <si>
    <t>ROZBUDOWA BAZY TURYSTYCZNEJ</t>
  </si>
  <si>
    <t>ROZBUDOWA I MODERNIZACJA ZASOBÓW MIESZKANIOWYCH</t>
  </si>
  <si>
    <t>Przebudowa budynków przy ul.Bankowej 9 i 11 w Policach</t>
  </si>
  <si>
    <t xml:space="preserve">Przebudowa budynku komunalnego przy ul. WOP 7 w Trzebieży </t>
  </si>
  <si>
    <t>BEZPIECZEŃSTWO PUBLICZNE</t>
  </si>
  <si>
    <t>Przebudowa remizy OSP w Trzebieży</t>
  </si>
  <si>
    <t>Wydz. TI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</si>
  <si>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</si>
  <si>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TRANSGRANICZNA OCHRONA   ZASOBÓW  WÓD PODZIEMNYCH</t>
  </si>
  <si>
    <t>Kanalizacja gminy Police                                                                                     Etap I - Police, Police-Jasienica, Dębostrów, Trzebież                                                                                                            Etap II - Police, Niekłończyca, Uniemyśl, Drogoradz, Trzebież, Tanowo, Witorza, Tatynia, Wieńkowo, Trzeszczyn</t>
  </si>
  <si>
    <t>Oświetlenie ul. Piaskowej w Trzebieży</t>
  </si>
  <si>
    <t>POPRAWA WARUNKÓW HANDLU I USŁUG</t>
  </si>
  <si>
    <t>Modernizacja gminnego targowiska w Policach przy ul. PCK</t>
  </si>
  <si>
    <t>Wykonanie instalacji c.o. w biurze RO nr 3 przy ul.Piastów 2 w Policach (Jasienicy)</t>
  </si>
  <si>
    <t>Wykonanie instalacji gazu w budynku klubu RO nr 3 przy ul.Piastów 46a w Policach (Jasienicy)</t>
  </si>
  <si>
    <t>Zmiana ogrzewania z gazu płynnego na gaz ziemny w budynku świetlicy Sołectwa w Dębostrowie</t>
  </si>
  <si>
    <t>ROZBUDOWA BAZY SPORTOWO-REKREACYJNEJ</t>
  </si>
  <si>
    <t xml:space="preserve">Kompleks rekreacyjno-sportowy przy ul.Piaskowej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</si>
  <si>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RAZEM 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</si>
  <si>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</si>
  <si>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</si>
  <si>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</si>
  <si>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</si>
  <si>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</si>
  <si>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</si>
  <si>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</si>
  <si>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</si>
  <si>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</si>
  <si>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</si>
  <si>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</si>
  <si>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</si>
  <si>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</si>
  <si>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</si>
  <si>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</si>
  <si>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Plan przychodów i wydatków oraz planowane dotacje dla zakładów budżetowych w 2006 roku.</t>
  </si>
  <si>
    <t>Program: INTERREG III A</t>
  </si>
  <si>
    <t>Urząd Gminy 
Wydział GKM</t>
  </si>
  <si>
    <t>Urząd Gminy 
Wydział TI</t>
  </si>
  <si>
    <t xml:space="preserve">Administracja publiczna </t>
  </si>
  <si>
    <t>Porozumienie i współpraca: Przełamywanie barier językowych i budowanie trwałej współpracy transgranicznej przez podnoszenie kwalifikacji zawodowych w ramach kursów języka niemieckiego w Policach.</t>
  </si>
  <si>
    <t>Program: "PHARE"</t>
  </si>
  <si>
    <t xml:space="preserve"> - </t>
  </si>
  <si>
    <t xml:space="preserve">Gospodarka ściekowa i ochrona wód </t>
  </si>
  <si>
    <t>Projekt: "Transgraniczna ochrona wód podziemnych - Kanalizacja gminy Police"</t>
  </si>
  <si>
    <t>Do 2005</t>
  </si>
  <si>
    <t>Po 2010</t>
  </si>
  <si>
    <t>BUDOWA I MODERNIZACJA OBIEKTÓW  OŚWIATOWYCH</t>
  </si>
  <si>
    <t>ROZBUDOWA I MODERNIZACJA OŚWIETLENIA ULIC, PLACÓW I DRÓG</t>
  </si>
  <si>
    <t>Dodatkowe punkty oświetleniowe przy Domu Dziecka w Tanowie</t>
  </si>
  <si>
    <t xml:space="preserve">Oświetlenie skrzyżowania ul.Tanowskiej z ul.Rurową </t>
  </si>
  <si>
    <t>GOSPODARKA ZASOBAMI KOMUNALNYMI</t>
  </si>
  <si>
    <t>Rozbudowa cmentarza komunalnego w Policach - etap I i II (etap III-VI po 2010)</t>
  </si>
  <si>
    <t xml:space="preserve">POPRAWA WARUNKÓW DZIAŁALNOŚCI SAMORZĄDÓW WIEJSKICH I OSIEDLOWYCH </t>
  </si>
  <si>
    <t xml:space="preserve">WYKAZ   WIELOLETNICH   PROGRAMÓW   INWESTYCYJNYCH   NA   LATA   2006 - 2010 </t>
  </si>
  <si>
    <t>Kanalizacja sanitarna w ul.Warszewskiej w Pilchowie</t>
  </si>
  <si>
    <t>Promocja jednostek samorządu terytorialnego</t>
  </si>
  <si>
    <t>wydatki 
z tytułu poręczeń 
i gwarancji</t>
  </si>
  <si>
    <t>Instytucje kultury fizycznej</t>
  </si>
  <si>
    <t>w zł</t>
  </si>
  <si>
    <t>Środki własne</t>
  </si>
  <si>
    <t>Środki pomocowe</t>
  </si>
  <si>
    <t xml:space="preserve">celowa
z budżetu
na inwestycje </t>
  </si>
  <si>
    <t>WYDATKI BUDŻETU GMINY POLICE
NA PROGRAMY I PROJEKTY REALIZOWANE ZE ŚRODKÓW POCHODZĄCYCH Z PROGRAMÓW PRZEDAKCESYJNYCH ORAZ Z FUNDUSZY STRUKTURALNYCH
I FUNDUSZU SPÓJNOŚCI UNII EUROPEJSKIEJ</t>
  </si>
  <si>
    <t>GOSPODARKA KOMUNALNA
I OCHRONA ŚRODOWISKA</t>
  </si>
  <si>
    <t>Program: INTERREG IIIB</t>
  </si>
  <si>
    <t>Urząd Gminy
Wydział PI</t>
  </si>
  <si>
    <t>Projekt: "LAGOMAR -  naturalne i kulturalne 
dziedzictwo południowego Morza Bałtyckiego - wyzwania i perspektywy rozwoju regionalnego"</t>
  </si>
  <si>
    <t>KULTURA FIZYCZNA I SPORT</t>
  </si>
  <si>
    <t>Hala sportowo-widowiskowa w Policach przy ul.Siedleckiej</t>
  </si>
  <si>
    <t>Projekt: "Na okrągło"</t>
  </si>
  <si>
    <t>Ośrodek Sportu                             i Rekreacji                           w Policach</t>
  </si>
  <si>
    <t>Program: INTERREG IIIA</t>
  </si>
  <si>
    <t>Projekt: "60 lat Tanowa - 60 lat Straży Pożarnej w Tanowie"</t>
  </si>
  <si>
    <r>
      <t xml:space="preserve">Uzbrojenie terenu przy ul. Piłsudskiego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</si>
  <si>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Budowa budynków mieszkalno-usługowych przy ul. Bankowej w Policach</t>
  </si>
  <si>
    <t>KULTURA I OCHRONA DZIEDZICTWA NARODOWEGO</t>
  </si>
  <si>
    <t>2705</t>
  </si>
  <si>
    <t>Środki na dofinansowanie własnych zadań bieżących gmin (związków gmin), powiatów (związków powiatów), samorządów województw, pozyskane z innych źródeł</t>
  </si>
  <si>
    <t>Gimnazja</t>
  </si>
  <si>
    <r>
      <t>Przebudowa boisk Szkół Podstawowych w Policach                                                                    - SP nr 1 (500.000 - 2007)                                                                     - SP nr 3 (434.000 - 2006)                                                                                - SP nr 6 (400.000 - 2006)                                                                                - SP nr 8 (</t>
    </r>
    <r>
      <rPr>
        <sz val="11"/>
        <rFont val="Arial CE"/>
        <family val="0"/>
      </rPr>
      <t>310.000</t>
    </r>
    <r>
      <rPr>
        <sz val="11"/>
        <rFont val="Arial CE"/>
        <family val="2"/>
      </rPr>
      <t xml:space="preserve"> - 2006)</t>
    </r>
  </si>
  <si>
    <t>RAZEM</t>
  </si>
  <si>
    <t>Projekt: "Rozbudowa tras rowerowych w Policach - ekologiczna i bezpieczna alternatywa transportowa"</t>
  </si>
  <si>
    <t>Projekt: "Rozbudowa kompleksu turystycznego w Trzebieży"</t>
  </si>
  <si>
    <t>Gminne Centrum Sportowe w Policach przy ul.Siedleckiej</t>
  </si>
  <si>
    <t xml:space="preserve">Rozbudowa kompleksu turystycznego w Trzebieży                                                                                               Etap I - modern. ul.Spacerowej i budowa parkingów                                                                                Etap II - odtworzenie alei spacerowej z oświetleniem i uzbrojeniem terenu                                                                                                                           Etap III - niwelacja i zagospodarowanie terenu oraz budowa zespołu rekreacji czynnej i zaplecza higieniczno-sanitarnego plaży i kampingów                                                          
Etap IV - odtworzenie plaży                                                                 </t>
  </si>
  <si>
    <t>Program: INTERREG IIIA
Projekt: "Integracja w Zalewie 
Polsko-Niemiecki Obóz Żeglarski"</t>
  </si>
  <si>
    <t>Projekt: "Transgraniczna współpraca szkół"</t>
  </si>
  <si>
    <t>Gimnazjum nr 1 
w Policach</t>
  </si>
  <si>
    <t>2710</t>
  </si>
  <si>
    <t>Wpływy z tytułu pomocy finansowej udzielanej między jednostkami samorządu terytorialnego na dofinansowanie własnych zadań bieżących</t>
  </si>
  <si>
    <t>Ochrona zabytków i opieka nad zabytkami</t>
  </si>
  <si>
    <t>Gimnazjum nr 1 w Policach</t>
  </si>
  <si>
    <t>DOTACJE CELOWE NA ZADANIA PUBLICZNE
WYKONYWANE PRZEZ ORGANIZACJE POZARZĄDOWE</t>
  </si>
  <si>
    <t>Poz.</t>
  </si>
  <si>
    <t>Zakresy zadań</t>
  </si>
  <si>
    <t>DOTACJE</t>
  </si>
  <si>
    <t>na wydatki bieżące</t>
  </si>
  <si>
    <t>na wydatki majątkowe</t>
  </si>
  <si>
    <t>Zadania w zakresie kultury i ochrony</t>
  </si>
  <si>
    <t>dziedzictwa narodowego</t>
  </si>
  <si>
    <t xml:space="preserve"> - w zakresie ochrony i konserwacji zabytków</t>
  </si>
  <si>
    <t xml:space="preserve">Załącznik Nr 1
do uchwały nr L/384/06
Rady Miejskiej w Policach 
z dnia 24.10.2006 r. </t>
  </si>
  <si>
    <t xml:space="preserve">          Załącznik nr 5
          do uchwały nr L/384/06
          Rady Miejskiej w Policach 
          z dnia 24.10.2006 r.</t>
  </si>
  <si>
    <t>Załącznik nr 6
do uchwały nr L/384/06
Rady Miejskiej w Policach 
z dnia 24.10.2006 r.</t>
  </si>
  <si>
    <t xml:space="preserve">Załącznik nr 4
do uchwały nr L/384/06
Rady Miejskiej w Policach 
z dnia 24.10.2006 r. </t>
  </si>
  <si>
    <t>Załącznik Nr 2
do uchwały nr L/384/06
Rady Miejskiej w Policach 
z dnia 24.10.2006 r.</t>
  </si>
  <si>
    <t>Załącznik nr 3
do uchwały nr L/384/06
Rady Miejskiej w Policach 
z dnia 24.10.2006 r.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</si>
</sst>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</numFmts>
  <fonts count="18"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sz val="8"/>
      <name val="Arial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9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sz val="1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ont="1" applyBorder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21" applyFont="1" applyAlignment="1">
      <alignment horizontal="center" wrapText="1"/>
      <protection/>
    </xf>
    <xf numFmtId="0" fontId="4" fillId="0" borderId="0" xfId="21" applyFont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/>
      <protection/>
    </xf>
    <xf numFmtId="3" fontId="4" fillId="0" borderId="0" xfId="21" applyNumberFormat="1" applyFont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20" applyFont="1">
      <alignment/>
      <protection/>
    </xf>
    <xf numFmtId="0" fontId="2" fillId="0" borderId="0" xfId="20" applyFont="1" applyBorder="1" applyAlignment="1">
      <alignment horizontal="left"/>
      <protection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2" fillId="0" borderId="0" xfId="21" applyFont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9" fillId="0" borderId="7" xfId="0" applyFont="1" applyBorder="1" applyAlignment="1">
      <alignment wrapText="1"/>
    </xf>
    <xf numFmtId="3" fontId="8" fillId="2" borderId="3" xfId="0" applyNumberFormat="1" applyFont="1" applyFill="1" applyBorder="1" applyAlignment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6" fillId="0" borderId="0" xfId="19" applyFont="1">
      <alignment/>
      <protection/>
    </xf>
    <xf numFmtId="164" fontId="6" fillId="0" borderId="0" xfId="19" applyNumberFormat="1" applyFont="1">
      <alignment/>
      <protection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vertical="top" wrapText="1"/>
    </xf>
    <xf numFmtId="0" fontId="6" fillId="4" borderId="5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vertical="top" wrapText="1"/>
    </xf>
    <xf numFmtId="3" fontId="2" fillId="3" borderId="13" xfId="0" applyNumberFormat="1" applyFont="1" applyFill="1" applyBorder="1" applyAlignment="1">
      <alignment horizontal="center" vertical="top" wrapText="1"/>
    </xf>
    <xf numFmtId="3" fontId="2" fillId="3" borderId="14" xfId="0" applyNumberFormat="1" applyFont="1" applyFill="1" applyBorder="1" applyAlignment="1">
      <alignment horizontal="center" vertical="top" wrapText="1"/>
    </xf>
    <xf numFmtId="1" fontId="2" fillId="3" borderId="14" xfId="0" applyNumberFormat="1" applyFont="1" applyFill="1" applyBorder="1" applyAlignment="1">
      <alignment horizontal="center" vertical="top" wrapText="1"/>
    </xf>
    <xf numFmtId="3" fontId="10" fillId="4" borderId="14" xfId="0" applyNumberFormat="1" applyFont="1" applyFill="1" applyBorder="1" applyAlignment="1">
      <alignment vertical="top" wrapText="1"/>
    </xf>
    <xf numFmtId="3" fontId="6" fillId="4" borderId="15" xfId="0" applyNumberFormat="1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right" wrapText="1"/>
    </xf>
    <xf numFmtId="3" fontId="2" fillId="3" borderId="17" xfId="0" applyNumberFormat="1" applyFont="1" applyFill="1" applyBorder="1" applyAlignment="1">
      <alignment horizontal="center" vertical="top" wrapText="1"/>
    </xf>
    <xf numFmtId="1" fontId="2" fillId="3" borderId="17" xfId="0" applyNumberFormat="1" applyFont="1" applyFill="1" applyBorder="1" applyAlignment="1">
      <alignment horizontal="center" vertical="top" wrapText="1"/>
    </xf>
    <xf numFmtId="3" fontId="10" fillId="4" borderId="17" xfId="0" applyNumberFormat="1" applyFont="1" applyFill="1" applyBorder="1" applyAlignment="1">
      <alignment vertical="top" wrapText="1"/>
    </xf>
    <xf numFmtId="3" fontId="6" fillId="4" borderId="18" xfId="0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41" fontId="4" fillId="0" borderId="19" xfId="15" applyNumberFormat="1" applyFont="1" applyBorder="1" applyAlignment="1">
      <alignment horizontal="right" wrapText="1"/>
    </xf>
    <xf numFmtId="41" fontId="4" fillId="0" borderId="20" xfId="15" applyNumberFormat="1" applyFont="1" applyBorder="1" applyAlignment="1">
      <alignment horizontal="right" wrapText="1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3" borderId="15" xfId="0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2" fillId="3" borderId="21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1" fillId="0" borderId="0" xfId="19" applyFont="1">
      <alignment/>
      <protection/>
    </xf>
    <xf numFmtId="0" fontId="10" fillId="0" borderId="0" xfId="19" applyFont="1">
      <alignment/>
      <protection/>
    </xf>
    <xf numFmtId="0" fontId="6" fillId="0" borderId="0" xfId="19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23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64" fontId="0" fillId="0" borderId="14" xfId="15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3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3" fillId="0" borderId="4" xfId="15" applyNumberFormat="1" applyFont="1" applyBorder="1" applyAlignment="1">
      <alignment horizontal="right" vertical="center" wrapText="1"/>
    </xf>
    <xf numFmtId="0" fontId="1" fillId="0" borderId="9" xfId="20" applyFont="1" applyBorder="1" applyAlignment="1">
      <alignment horizontal="center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2" fillId="0" borderId="24" xfId="20" applyFont="1" applyBorder="1" applyAlignment="1">
      <alignment horizontal="center" vertical="center" wrapText="1"/>
      <protection/>
    </xf>
    <xf numFmtId="0" fontId="2" fillId="0" borderId="15" xfId="20" applyFont="1" applyBorder="1" applyAlignment="1">
      <alignment horizontal="center"/>
      <protection/>
    </xf>
    <xf numFmtId="41" fontId="2" fillId="0" borderId="25" xfId="15" applyNumberFormat="1" applyFont="1" applyBorder="1" applyAlignment="1">
      <alignment horizontal="right" wrapText="1"/>
    </xf>
    <xf numFmtId="41" fontId="2" fillId="0" borderId="15" xfId="15" applyNumberFormat="1" applyFont="1" applyBorder="1" applyAlignment="1">
      <alignment horizontal="right" wrapText="1"/>
    </xf>
    <xf numFmtId="0" fontId="4" fillId="0" borderId="26" xfId="20" applyFont="1" applyBorder="1" applyAlignment="1">
      <alignment/>
      <protection/>
    </xf>
    <xf numFmtId="0" fontId="4" fillId="0" borderId="19" xfId="20" applyFont="1" applyBorder="1" applyAlignment="1">
      <alignment horizontal="center"/>
      <protection/>
    </xf>
    <xf numFmtId="41" fontId="2" fillId="0" borderId="26" xfId="15" applyNumberFormat="1" applyFont="1" applyBorder="1" applyAlignment="1">
      <alignment horizontal="right" wrapText="1"/>
    </xf>
    <xf numFmtId="41" fontId="4" fillId="0" borderId="27" xfId="15" applyNumberFormat="1" applyFont="1" applyBorder="1" applyAlignment="1">
      <alignment horizontal="right" wrapText="1"/>
    </xf>
    <xf numFmtId="0" fontId="4" fillId="0" borderId="25" xfId="20" applyFont="1" applyBorder="1" applyAlignment="1">
      <alignment/>
      <protection/>
    </xf>
    <xf numFmtId="0" fontId="4" fillId="0" borderId="15" xfId="20" applyFont="1" applyBorder="1" applyAlignment="1">
      <alignment horizontal="center"/>
      <protection/>
    </xf>
    <xf numFmtId="0" fontId="4" fillId="0" borderId="28" xfId="20" applyFont="1" applyBorder="1">
      <alignment/>
      <protection/>
    </xf>
    <xf numFmtId="41" fontId="4" fillId="0" borderId="25" xfId="15" applyNumberFormat="1" applyFont="1" applyBorder="1" applyAlignment="1">
      <alignment horizontal="right" wrapText="1"/>
    </xf>
    <xf numFmtId="41" fontId="4" fillId="0" borderId="15" xfId="15" applyNumberFormat="1" applyFont="1" applyBorder="1" applyAlignment="1">
      <alignment horizontal="right" wrapText="1"/>
    </xf>
    <xf numFmtId="41" fontId="4" fillId="0" borderId="29" xfId="15" applyNumberFormat="1" applyFont="1" applyBorder="1" applyAlignment="1">
      <alignment horizontal="right" wrapText="1"/>
    </xf>
    <xf numFmtId="41" fontId="4" fillId="0" borderId="26" xfId="15" applyNumberFormat="1" applyFont="1" applyBorder="1" applyAlignment="1">
      <alignment horizontal="right" wrapText="1"/>
    </xf>
    <xf numFmtId="0" fontId="2" fillId="0" borderId="26" xfId="20" applyFont="1" applyBorder="1" applyAlignment="1">
      <alignment horizontal="center"/>
      <protection/>
    </xf>
    <xf numFmtId="41" fontId="4" fillId="0" borderId="16" xfId="15" applyNumberFormat="1" applyFont="1" applyBorder="1" applyAlignment="1">
      <alignment horizontal="right" wrapText="1"/>
    </xf>
    <xf numFmtId="0" fontId="2" fillId="0" borderId="28" xfId="20" applyFont="1" applyBorder="1">
      <alignment/>
      <protection/>
    </xf>
    <xf numFmtId="41" fontId="2" fillId="0" borderId="29" xfId="15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wrapText="1"/>
      <protection/>
    </xf>
    <xf numFmtId="0" fontId="4" fillId="2" borderId="1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3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9" fillId="4" borderId="1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3" fontId="9" fillId="4" borderId="36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38" xfId="0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/>
    </xf>
    <xf numFmtId="3" fontId="9" fillId="4" borderId="29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center" wrapText="1"/>
    </xf>
    <xf numFmtId="0" fontId="9" fillId="4" borderId="41" xfId="0" applyFont="1" applyFill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/>
    </xf>
    <xf numFmtId="3" fontId="9" fillId="4" borderId="29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/>
    </xf>
    <xf numFmtId="3" fontId="9" fillId="4" borderId="24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3" fontId="15" fillId="0" borderId="43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/>
    </xf>
    <xf numFmtId="3" fontId="9" fillId="4" borderId="3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4" borderId="30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64" fontId="3" fillId="0" borderId="15" xfId="15" applyNumberFormat="1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164" fontId="0" fillId="0" borderId="46" xfId="15" applyNumberFormat="1" applyFont="1" applyBorder="1" applyAlignment="1">
      <alignment horizontal="right" vertical="center" wrapText="1"/>
    </xf>
    <xf numFmtId="0" fontId="4" fillId="0" borderId="16" xfId="20" applyFont="1" applyBorder="1" applyAlignment="1">
      <alignment horizontal="center"/>
      <protection/>
    </xf>
    <xf numFmtId="41" fontId="2" fillId="0" borderId="9" xfId="15" applyNumberFormat="1" applyFont="1" applyBorder="1" applyAlignment="1">
      <alignment horizontal="right" vertical="center" wrapText="1"/>
    </xf>
    <xf numFmtId="41" fontId="2" fillId="0" borderId="3" xfId="15" applyNumberFormat="1" applyFont="1" applyBorder="1" applyAlignment="1">
      <alignment horizontal="right" vertical="center" wrapText="1"/>
    </xf>
    <xf numFmtId="0" fontId="2" fillId="0" borderId="12" xfId="19" applyFont="1" applyBorder="1" applyAlignment="1">
      <alignment horizontal="center" vertical="center" wrapText="1"/>
      <protection/>
    </xf>
    <xf numFmtId="0" fontId="4" fillId="0" borderId="0" xfId="19" applyFont="1">
      <alignment/>
      <protection/>
    </xf>
    <xf numFmtId="0" fontId="2" fillId="0" borderId="16" xfId="19" applyFont="1" applyBorder="1" applyAlignment="1">
      <alignment horizontal="center" vertical="center" wrapText="1"/>
      <protection/>
    </xf>
    <xf numFmtId="0" fontId="2" fillId="0" borderId="30" xfId="19" applyFont="1" applyBorder="1" applyAlignment="1">
      <alignment horizontal="center" vertical="center" wrapText="1"/>
      <protection/>
    </xf>
    <xf numFmtId="0" fontId="2" fillId="0" borderId="31" xfId="19" applyFont="1" applyBorder="1" applyAlignment="1">
      <alignment horizontal="center" vertical="center" wrapText="1"/>
      <protection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center" vertical="center" wrapText="1"/>
      <protection/>
    </xf>
    <xf numFmtId="0" fontId="1" fillId="0" borderId="7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1" fillId="0" borderId="9" xfId="19" applyFont="1" applyBorder="1" applyAlignment="1">
      <alignment horizontal="center" vertical="center" wrapText="1"/>
      <protection/>
    </xf>
    <xf numFmtId="0" fontId="1" fillId="0" borderId="8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20" applyFont="1">
      <alignment/>
      <protection/>
    </xf>
    <xf numFmtId="49" fontId="0" fillId="0" borderId="37" xfId="0" applyNumberFormat="1" applyFont="1" applyBorder="1" applyAlignment="1">
      <alignment horizontal="center" vertical="center" wrapText="1"/>
    </xf>
    <xf numFmtId="0" fontId="4" fillId="0" borderId="23" xfId="20" applyFont="1" applyBorder="1" applyAlignment="1">
      <alignment/>
      <protection/>
    </xf>
    <xf numFmtId="41" fontId="4" fillId="0" borderId="47" xfId="15" applyNumberFormat="1" applyFont="1" applyBorder="1" applyAlignment="1">
      <alignment horizontal="right" wrapText="1"/>
    </xf>
    <xf numFmtId="41" fontId="2" fillId="0" borderId="7" xfId="15" applyNumberFormat="1" applyFont="1" applyBorder="1" applyAlignment="1">
      <alignment horizontal="right" vertical="center" wrapText="1"/>
    </xf>
    <xf numFmtId="164" fontId="6" fillId="0" borderId="14" xfId="19" applyNumberFormat="1" applyFont="1" applyBorder="1" applyAlignment="1">
      <alignment horizontal="right" vertical="center" wrapText="1"/>
      <protection/>
    </xf>
    <xf numFmtId="164" fontId="6" fillId="0" borderId="34" xfId="15" applyNumberFormat="1" applyFont="1" applyBorder="1" applyAlignment="1">
      <alignment horizontal="right" vertical="center" wrapText="1"/>
    </xf>
    <xf numFmtId="164" fontId="6" fillId="0" borderId="14" xfId="15" applyNumberFormat="1" applyFont="1" applyBorder="1" applyAlignment="1">
      <alignment horizontal="right" vertical="center" wrapText="1"/>
    </xf>
    <xf numFmtId="164" fontId="6" fillId="0" borderId="48" xfId="15" applyNumberFormat="1" applyFont="1" applyBorder="1" applyAlignment="1">
      <alignment horizontal="right" vertical="center" wrapText="1"/>
    </xf>
    <xf numFmtId="41" fontId="6" fillId="0" borderId="46" xfId="15" applyNumberFormat="1" applyFont="1" applyBorder="1" applyAlignment="1">
      <alignment horizontal="right" vertical="center" wrapText="1"/>
    </xf>
    <xf numFmtId="41" fontId="6" fillId="0" borderId="49" xfId="19" applyNumberFormat="1" applyFont="1" applyBorder="1" applyAlignment="1">
      <alignment horizontal="right" vertical="center" wrapText="1"/>
      <protection/>
    </xf>
    <xf numFmtId="3" fontId="10" fillId="0" borderId="48" xfId="19" applyNumberFormat="1" applyFont="1" applyBorder="1" applyAlignment="1">
      <alignment horizontal="right" vertical="center" wrapText="1"/>
      <protection/>
    </xf>
    <xf numFmtId="3" fontId="10" fillId="0" borderId="14" xfId="19" applyNumberFormat="1" applyFont="1" applyBorder="1" applyAlignment="1">
      <alignment horizontal="right" vertical="center" wrapText="1"/>
      <protection/>
    </xf>
    <xf numFmtId="3" fontId="10" fillId="0" borderId="34" xfId="19" applyNumberFormat="1" applyFont="1" applyBorder="1" applyAlignment="1">
      <alignment horizontal="right" vertical="center" wrapText="1"/>
      <protection/>
    </xf>
    <xf numFmtId="3" fontId="10" fillId="0" borderId="49" xfId="19" applyNumberFormat="1" applyFont="1" applyBorder="1" applyAlignment="1">
      <alignment horizontal="right" vertical="center" wrapText="1"/>
      <protection/>
    </xf>
    <xf numFmtId="41" fontId="10" fillId="0" borderId="46" xfId="19" applyNumberFormat="1" applyFont="1" applyBorder="1" applyAlignment="1">
      <alignment horizontal="right" vertical="center" wrapText="1"/>
      <protection/>
    </xf>
    <xf numFmtId="0" fontId="6" fillId="0" borderId="13" xfId="19" applyFont="1" applyBorder="1" applyAlignment="1">
      <alignment horizontal="center"/>
      <protection/>
    </xf>
    <xf numFmtId="0" fontId="6" fillId="0" borderId="36" xfId="19" applyFont="1" applyBorder="1" applyAlignment="1">
      <alignment horizontal="center"/>
      <protection/>
    </xf>
    <xf numFmtId="3" fontId="6" fillId="0" borderId="48" xfId="19" applyNumberFormat="1" applyFont="1" applyBorder="1" applyAlignment="1">
      <alignment horizontal="right" vertical="center" wrapText="1"/>
      <protection/>
    </xf>
    <xf numFmtId="164" fontId="6" fillId="0" borderId="13" xfId="15" applyNumberFormat="1" applyFont="1" applyBorder="1" applyAlignment="1">
      <alignment horizontal="right" vertical="center" wrapText="1"/>
    </xf>
    <xf numFmtId="41" fontId="6" fillId="0" borderId="48" xfId="19" applyNumberFormat="1" applyFont="1" applyBorder="1" applyAlignment="1">
      <alignment horizontal="right" vertical="center" wrapText="1"/>
      <protection/>
    </xf>
    <xf numFmtId="0" fontId="1" fillId="0" borderId="7" xfId="20" applyFont="1" applyBorder="1" applyAlignment="1">
      <alignment horizontal="centerContinuous"/>
      <protection/>
    </xf>
    <xf numFmtId="41" fontId="2" fillId="0" borderId="8" xfId="15" applyNumberFormat="1" applyFont="1" applyBorder="1" applyAlignment="1">
      <alignment horizontal="right" vertical="center" wrapText="1"/>
    </xf>
    <xf numFmtId="3" fontId="9" fillId="0" borderId="14" xfId="18" applyNumberFormat="1" applyFont="1" applyBorder="1" applyAlignment="1">
      <alignment horizontal="center" vertical="center" wrapText="1"/>
      <protection/>
    </xf>
    <xf numFmtId="3" fontId="9" fillId="0" borderId="14" xfId="18" applyNumberFormat="1" applyFont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4" borderId="19" xfId="0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3" fontId="8" fillId="2" borderId="4" xfId="0" applyNumberFormat="1" applyFont="1" applyFill="1" applyBorder="1" applyAlignment="1">
      <alignment horizontal="center" vertical="center"/>
    </xf>
    <xf numFmtId="164" fontId="3" fillId="0" borderId="29" xfId="15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3" fontId="4" fillId="0" borderId="0" xfId="21" applyNumberFormat="1" applyFont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3" fontId="4" fillId="4" borderId="14" xfId="15" applyNumberFormat="1" applyFont="1" applyFill="1" applyBorder="1" applyAlignment="1">
      <alignment horizontal="right" vertical="center" wrapText="1"/>
    </xf>
    <xf numFmtId="164" fontId="4" fillId="4" borderId="36" xfId="15" applyNumberFormat="1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4" fontId="4" fillId="4" borderId="14" xfId="15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41" fontId="4" fillId="0" borderId="23" xfId="15" applyNumberFormat="1" applyFont="1" applyBorder="1" applyAlignment="1">
      <alignment horizontal="right" wrapText="1"/>
    </xf>
    <xf numFmtId="41" fontId="2" fillId="0" borderId="22" xfId="15" applyNumberFormat="1" applyFont="1" applyBorder="1" applyAlignment="1">
      <alignment horizontal="right" wrapText="1"/>
    </xf>
    <xf numFmtId="41" fontId="2" fillId="0" borderId="23" xfId="15" applyNumberFormat="1" applyFont="1" applyBorder="1" applyAlignment="1">
      <alignment horizontal="right" wrapText="1"/>
    </xf>
    <xf numFmtId="41" fontId="4" fillId="0" borderId="22" xfId="15" applyNumberFormat="1" applyFont="1" applyBorder="1" applyAlignment="1">
      <alignment horizontal="right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50" xfId="20" applyFont="1" applyBorder="1">
      <alignment/>
      <protection/>
    </xf>
    <xf numFmtId="41" fontId="4" fillId="0" borderId="31" xfId="15" applyNumberFormat="1" applyFont="1" applyBorder="1" applyAlignment="1">
      <alignment horizontal="right" wrapText="1"/>
    </xf>
    <xf numFmtId="41" fontId="4" fillId="0" borderId="45" xfId="15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164" fontId="0" fillId="0" borderId="19" xfId="15" applyNumberFormat="1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20" xfId="15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1" fontId="4" fillId="0" borderId="19" xfId="0" applyNumberFormat="1" applyFont="1" applyBorder="1" applyAlignment="1">
      <alignment horizontal="right" wrapText="1"/>
    </xf>
    <xf numFmtId="41" fontId="2" fillId="0" borderId="3" xfId="0" applyNumberFormat="1" applyFont="1" applyBorder="1" applyAlignment="1">
      <alignment horizontal="right" vertical="center" wrapText="1"/>
    </xf>
    <xf numFmtId="41" fontId="2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10" fillId="0" borderId="49" xfId="19" applyFont="1" applyBorder="1">
      <alignment/>
      <protection/>
    </xf>
    <xf numFmtId="0" fontId="6" fillId="0" borderId="25" xfId="19" applyFont="1" applyBorder="1" applyAlignment="1">
      <alignment horizontal="center" vertical="top"/>
      <protection/>
    </xf>
    <xf numFmtId="0" fontId="6" fillId="0" borderId="39" xfId="19" applyFont="1" applyBorder="1" applyAlignment="1">
      <alignment horizontal="center"/>
      <protection/>
    </xf>
    <xf numFmtId="0" fontId="6" fillId="0" borderId="24" xfId="19" applyFont="1" applyBorder="1" applyAlignment="1">
      <alignment horizontal="center"/>
      <protection/>
    </xf>
    <xf numFmtId="41" fontId="6" fillId="0" borderId="42" xfId="19" applyNumberFormat="1" applyFont="1" applyBorder="1" applyAlignment="1">
      <alignment horizontal="right" vertical="center" wrapText="1"/>
      <protection/>
    </xf>
    <xf numFmtId="164" fontId="6" fillId="0" borderId="17" xfId="19" applyNumberFormat="1" applyFont="1" applyBorder="1" applyAlignment="1">
      <alignment horizontal="right" vertical="center" wrapText="1"/>
      <protection/>
    </xf>
    <xf numFmtId="41" fontId="6" fillId="0" borderId="43" xfId="19" applyNumberFormat="1" applyFont="1" applyBorder="1" applyAlignment="1">
      <alignment horizontal="right" vertical="center" wrapText="1"/>
      <protection/>
    </xf>
    <xf numFmtId="164" fontId="6" fillId="0" borderId="17" xfId="15" applyNumberFormat="1" applyFont="1" applyBorder="1" applyAlignment="1">
      <alignment horizontal="right" vertical="center" wrapText="1"/>
    </xf>
    <xf numFmtId="164" fontId="6" fillId="0" borderId="40" xfId="15" applyNumberFormat="1" applyFont="1" applyBorder="1" applyAlignment="1">
      <alignment horizontal="right" vertical="center" wrapText="1"/>
    </xf>
    <xf numFmtId="164" fontId="6" fillId="0" borderId="43" xfId="15" applyNumberFormat="1" applyFont="1" applyBorder="1" applyAlignment="1">
      <alignment horizontal="right" vertical="center" wrapText="1"/>
    </xf>
    <xf numFmtId="164" fontId="6" fillId="0" borderId="39" xfId="15" applyNumberFormat="1" applyFont="1" applyBorder="1" applyAlignment="1">
      <alignment horizontal="right" vertical="center" wrapText="1"/>
    </xf>
    <xf numFmtId="41" fontId="6" fillId="0" borderId="54" xfId="15" applyNumberFormat="1" applyFont="1" applyBorder="1" applyAlignment="1">
      <alignment horizontal="right" vertical="center" wrapText="1"/>
    </xf>
    <xf numFmtId="0" fontId="2" fillId="0" borderId="19" xfId="19" applyFont="1" applyBorder="1" applyAlignment="1">
      <alignment horizontal="center" vertical="center" wrapText="1"/>
      <protection/>
    </xf>
    <xf numFmtId="0" fontId="2" fillId="0" borderId="34" xfId="19" applyFont="1" applyBorder="1" applyAlignment="1">
      <alignment horizontal="center" vertical="center" wrapText="1"/>
      <protection/>
    </xf>
    <xf numFmtId="0" fontId="2" fillId="0" borderId="6" xfId="19" applyFont="1" applyBorder="1" applyAlignment="1">
      <alignment horizontal="center" vertical="center" wrapText="1"/>
      <protection/>
    </xf>
    <xf numFmtId="0" fontId="2" fillId="0" borderId="27" xfId="19" applyFont="1" applyBorder="1" applyAlignment="1">
      <alignment horizontal="center" vertical="center" wrapText="1"/>
      <protection/>
    </xf>
    <xf numFmtId="0" fontId="2" fillId="0" borderId="44" xfId="19" applyFont="1" applyBorder="1" applyAlignment="1">
      <alignment horizontal="center" vertical="center" wrapText="1"/>
      <protection/>
    </xf>
    <xf numFmtId="0" fontId="2" fillId="0" borderId="52" xfId="19" applyFont="1" applyBorder="1" applyAlignment="1">
      <alignment horizontal="center" vertical="center" wrapText="1"/>
      <protection/>
    </xf>
    <xf numFmtId="0" fontId="2" fillId="0" borderId="16" xfId="19" applyFont="1" applyBorder="1" applyAlignment="1">
      <alignment horizontal="center" vertical="center" wrapText="1"/>
      <protection/>
    </xf>
    <xf numFmtId="0" fontId="6" fillId="0" borderId="26" xfId="19" applyFont="1" applyBorder="1" applyAlignment="1">
      <alignment horizontal="center" vertical="top"/>
      <protection/>
    </xf>
    <xf numFmtId="0" fontId="10" fillId="0" borderId="49" xfId="19" applyFont="1" applyBorder="1" applyAlignment="1">
      <alignment horizontal="center"/>
      <protection/>
    </xf>
    <xf numFmtId="0" fontId="10" fillId="0" borderId="46" xfId="19" applyFont="1" applyBorder="1" applyAlignment="1">
      <alignment horizontal="center"/>
      <protection/>
    </xf>
    <xf numFmtId="0" fontId="6" fillId="0" borderId="55" xfId="19" applyFont="1" applyBorder="1" applyAlignment="1">
      <alignment horizontal="center"/>
      <protection/>
    </xf>
    <xf numFmtId="0" fontId="6" fillId="0" borderId="56" xfId="19" applyFont="1" applyBorder="1" applyAlignment="1">
      <alignment horizontal="center"/>
      <protection/>
    </xf>
    <xf numFmtId="0" fontId="6" fillId="0" borderId="57" xfId="19" applyFont="1" applyBorder="1" applyAlignment="1">
      <alignment horizontal="center"/>
      <protection/>
    </xf>
    <xf numFmtId="0" fontId="2" fillId="0" borderId="33" xfId="20" applyFont="1" applyBorder="1" applyAlignment="1">
      <alignment horizontal="center"/>
      <protection/>
    </xf>
    <xf numFmtId="0" fontId="6" fillId="0" borderId="47" xfId="19" applyFont="1" applyBorder="1" applyAlignment="1">
      <alignment horizontal="center" vertical="top"/>
      <protection/>
    </xf>
    <xf numFmtId="0" fontId="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20" applyFont="1" applyBorder="1" applyAlignment="1">
      <alignment horizontal="center" vertical="center" wrapText="1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32" xfId="20" applyFont="1" applyBorder="1" applyAlignment="1">
      <alignment horizontal="center" vertical="center" wrapText="1"/>
      <protection/>
    </xf>
    <xf numFmtId="0" fontId="2" fillId="0" borderId="13" xfId="20" applyFont="1" applyBorder="1" applyAlignment="1">
      <alignment horizontal="center" vertical="center" wrapText="1"/>
      <protection/>
    </xf>
    <xf numFmtId="0" fontId="2" fillId="0" borderId="39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left" vertical="center" wrapText="1"/>
      <protection/>
    </xf>
    <xf numFmtId="0" fontId="2" fillId="0" borderId="36" xfId="20" applyFont="1" applyBorder="1" applyAlignment="1">
      <alignment horizontal="left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23" xfId="20" applyFont="1" applyBorder="1" applyAlignment="1">
      <alignment horizontal="center" vertical="center" wrapText="1"/>
      <protection/>
    </xf>
    <xf numFmtId="0" fontId="2" fillId="0" borderId="21" xfId="20" applyFont="1" applyBorder="1" applyAlignment="1">
      <alignment horizontal="center" vertical="center" wrapText="1"/>
      <protection/>
    </xf>
    <xf numFmtId="0" fontId="2" fillId="0" borderId="59" xfId="20" applyFont="1" applyBorder="1" applyAlignment="1">
      <alignment horizontal="center" vertical="center" wrapText="1"/>
      <protection/>
    </xf>
    <xf numFmtId="0" fontId="2" fillId="0" borderId="53" xfId="20" applyFont="1" applyBorder="1" applyAlignment="1">
      <alignment horizontal="center" vertical="center" wrapText="1"/>
      <protection/>
    </xf>
    <xf numFmtId="0" fontId="2" fillId="0" borderId="60" xfId="20" applyFont="1" applyBorder="1" applyAlignment="1">
      <alignment horizontal="center" vertical="center" wrapText="1"/>
      <protection/>
    </xf>
    <xf numFmtId="0" fontId="2" fillId="0" borderId="61" xfId="20" applyFont="1" applyBorder="1" applyAlignment="1">
      <alignment horizontal="center" vertical="center" wrapText="1"/>
      <protection/>
    </xf>
    <xf numFmtId="0" fontId="2" fillId="0" borderId="26" xfId="20" applyFont="1" applyBorder="1" applyAlignment="1">
      <alignment horizontal="center" vertical="center" wrapText="1"/>
      <protection/>
    </xf>
    <xf numFmtId="0" fontId="2" fillId="0" borderId="62" xfId="20" applyFont="1" applyBorder="1" applyAlignment="1">
      <alignment horizontal="center" vertical="center" wrapText="1"/>
      <protection/>
    </xf>
    <xf numFmtId="0" fontId="2" fillId="0" borderId="49" xfId="20" applyFont="1" applyBorder="1" applyAlignment="1">
      <alignment horizontal="center" vertical="center" wrapText="1"/>
      <protection/>
    </xf>
    <xf numFmtId="0" fontId="2" fillId="0" borderId="42" xfId="2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wrapText="1"/>
    </xf>
    <xf numFmtId="0" fontId="2" fillId="0" borderId="11" xfId="20" applyFont="1" applyBorder="1" applyAlignment="1">
      <alignment horizontal="center"/>
      <protection/>
    </xf>
    <xf numFmtId="0" fontId="2" fillId="0" borderId="12" xfId="20" applyFont="1" applyBorder="1" applyAlignment="1">
      <alignment horizontal="center"/>
      <protection/>
    </xf>
    <xf numFmtId="0" fontId="2" fillId="0" borderId="14" xfId="19" applyFont="1" applyBorder="1" applyAlignment="1">
      <alignment horizontal="center" vertical="center" wrapText="1"/>
      <protection/>
    </xf>
    <xf numFmtId="0" fontId="2" fillId="0" borderId="36" xfId="1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4" fillId="0" borderId="0" xfId="19" applyFont="1" applyAlignment="1">
      <alignment horizontal="center"/>
      <protection/>
    </xf>
    <xf numFmtId="0" fontId="2" fillId="0" borderId="63" xfId="19" applyFont="1" applyBorder="1" applyAlignment="1">
      <alignment horizontal="center" vertical="center" wrapText="1"/>
      <protection/>
    </xf>
    <xf numFmtId="0" fontId="2" fillId="0" borderId="49" xfId="19" applyFont="1" applyBorder="1" applyAlignment="1">
      <alignment horizontal="center" vertical="center" wrapText="1"/>
      <protection/>
    </xf>
    <xf numFmtId="0" fontId="2" fillId="0" borderId="47" xfId="19" applyFont="1" applyBorder="1" applyAlignment="1">
      <alignment horizontal="center" vertical="center" wrapText="1"/>
      <protection/>
    </xf>
    <xf numFmtId="0" fontId="2" fillId="0" borderId="11" xfId="19" applyFont="1" applyBorder="1" applyAlignment="1">
      <alignment horizontal="center" vertical="center" wrapText="1"/>
      <protection/>
    </xf>
    <xf numFmtId="0" fontId="2" fillId="0" borderId="13" xfId="19" applyFont="1" applyBorder="1" applyAlignment="1">
      <alignment horizontal="center" vertical="center" wrapText="1"/>
      <protection/>
    </xf>
    <xf numFmtId="0" fontId="2" fillId="0" borderId="45" xfId="19" applyFont="1" applyBorder="1" applyAlignment="1">
      <alignment horizontal="center" vertical="center" wrapText="1"/>
      <protection/>
    </xf>
    <xf numFmtId="0" fontId="2" fillId="0" borderId="33" xfId="19" applyFont="1" applyBorder="1" applyAlignment="1">
      <alignment horizontal="center" vertical="center" wrapText="1"/>
      <protection/>
    </xf>
    <xf numFmtId="0" fontId="2" fillId="0" borderId="31" xfId="19" applyFont="1" applyBorder="1" applyAlignment="1">
      <alignment horizontal="center" vertical="center" wrapText="1"/>
      <protection/>
    </xf>
    <xf numFmtId="0" fontId="2" fillId="0" borderId="1" xfId="19" applyFont="1" applyBorder="1" applyAlignment="1">
      <alignment horizontal="center" vertical="center" wrapText="1"/>
      <protection/>
    </xf>
    <xf numFmtId="0" fontId="2" fillId="0" borderId="23" xfId="19" applyFont="1" applyBorder="1" applyAlignment="1">
      <alignment horizontal="center" vertical="center" wrapText="1"/>
      <protection/>
    </xf>
    <xf numFmtId="0" fontId="2" fillId="0" borderId="5" xfId="19" applyFont="1" applyBorder="1" applyAlignment="1">
      <alignment horizontal="center" vertical="center" wrapText="1"/>
      <protection/>
    </xf>
    <xf numFmtId="0" fontId="2" fillId="0" borderId="64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horizontal="center" vertical="center" wrapText="1"/>
      <protection/>
    </xf>
    <xf numFmtId="0" fontId="2" fillId="0" borderId="65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164" fontId="4" fillId="4" borderId="16" xfId="15" applyNumberFormat="1" applyFont="1" applyFill="1" applyBorder="1" applyAlignment="1">
      <alignment horizontal="right" vertical="center" wrapText="1"/>
    </xf>
    <xf numFmtId="164" fontId="4" fillId="4" borderId="15" xfId="15" applyNumberFormat="1" applyFont="1" applyFill="1" applyBorder="1" applyAlignment="1">
      <alignment horizontal="right" vertical="center" wrapText="1"/>
    </xf>
    <xf numFmtId="3" fontId="4" fillId="4" borderId="14" xfId="15" applyNumberFormat="1" applyFont="1" applyFill="1" applyBorder="1" applyAlignment="1">
      <alignment horizontal="right" vertical="center" wrapText="1"/>
    </xf>
    <xf numFmtId="164" fontId="4" fillId="4" borderId="70" xfId="15" applyNumberFormat="1" applyFont="1" applyFill="1" applyBorder="1" applyAlignment="1">
      <alignment horizontal="right" vertical="center" wrapText="1"/>
    </xf>
    <xf numFmtId="164" fontId="4" fillId="4" borderId="69" xfId="15" applyNumberFormat="1" applyFont="1" applyFill="1" applyBorder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4" fontId="4" fillId="4" borderId="36" xfId="15" applyNumberFormat="1" applyFont="1" applyFill="1" applyBorder="1" applyAlignment="1">
      <alignment horizontal="right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164" fontId="4" fillId="4" borderId="14" xfId="15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top" wrapText="1"/>
    </xf>
    <xf numFmtId="3" fontId="4" fillId="4" borderId="17" xfId="15" applyNumberFormat="1" applyFont="1" applyFill="1" applyBorder="1" applyAlignment="1">
      <alignment horizontal="right" vertical="center" wrapText="1"/>
    </xf>
    <xf numFmtId="164" fontId="4" fillId="4" borderId="24" xfId="15" applyNumberFormat="1" applyFont="1" applyFill="1" applyBorder="1" applyAlignment="1">
      <alignment horizontal="right" vertical="center" wrapText="1"/>
    </xf>
    <xf numFmtId="164" fontId="4" fillId="4" borderId="31" xfId="15" applyNumberFormat="1" applyFont="1" applyFill="1" applyBorder="1" applyAlignment="1">
      <alignment horizontal="right" vertical="center" wrapText="1"/>
    </xf>
    <xf numFmtId="164" fontId="4" fillId="4" borderId="29" xfId="15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164" fontId="4" fillId="4" borderId="17" xfId="15" applyNumberFormat="1" applyFont="1" applyFill="1" applyBorder="1" applyAlignment="1">
      <alignment horizontal="right" vertical="center" wrapText="1"/>
    </xf>
    <xf numFmtId="0" fontId="7" fillId="0" borderId="71" xfId="0" applyFont="1" applyBorder="1" applyAlignment="1">
      <alignment horizontal="right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center" vertical="center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5" xfId="15" applyNumberFormat="1" applyFont="1" applyFill="1" applyBorder="1" applyAlignment="1">
      <alignment horizontal="right" vertical="center" wrapText="1"/>
    </xf>
    <xf numFmtId="164" fontId="4" fillId="4" borderId="73" xfId="15" applyNumberFormat="1" applyFont="1" applyFill="1" applyBorder="1" applyAlignment="1">
      <alignment horizontal="righ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4" fillId="4" borderId="19" xfId="15" applyNumberFormat="1" applyFont="1" applyFill="1" applyBorder="1" applyAlignment="1">
      <alignment horizontal="right" vertical="center" wrapText="1"/>
    </xf>
    <xf numFmtId="3" fontId="4" fillId="4" borderId="15" xfId="15" applyNumberFormat="1" applyFont="1" applyFill="1" applyBorder="1" applyAlignment="1">
      <alignment horizontal="right" vertical="center" wrapText="1"/>
    </xf>
    <xf numFmtId="164" fontId="4" fillId="4" borderId="20" xfId="15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1" fontId="2" fillId="3" borderId="16" xfId="0" applyNumberFormat="1" applyFont="1" applyFill="1" applyBorder="1" applyAlignment="1">
      <alignment horizontal="center" vertical="top" wrapText="1"/>
    </xf>
    <xf numFmtId="1" fontId="2" fillId="3" borderId="15" xfId="0" applyNumberFormat="1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3" fontId="4" fillId="4" borderId="12" xfId="15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8" fillId="0" borderId="63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74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/>
    </xf>
    <xf numFmtId="0" fontId="6" fillId="0" borderId="74" xfId="0" applyFont="1" applyBorder="1" applyAlignment="1">
      <alignment horizontal="left"/>
    </xf>
    <xf numFmtId="0" fontId="4" fillId="3" borderId="3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Normalny_05.11.08(plan-2006)" xfId="18"/>
    <cellStyle name="Normalny_Małgosia - Projekt budżetu na 2005 r. - TABELE" xfId="19"/>
    <cellStyle name="Normalny_Sprawozdanie I półrocze 2004" xfId="20"/>
    <cellStyle name="Normalny_Wieloletni 19-12-01 (1)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22"/>
  <sheetViews>
    <sheetView showGridLines="0" tabSelected="1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7.57421875" style="252" customWidth="1"/>
    <col min="2" max="3" width="8.8515625" style="252" customWidth="1"/>
    <col min="4" max="4" width="50.00390625" style="252" customWidth="1"/>
    <col min="5" max="5" width="13.140625" style="255" bestFit="1" customWidth="1"/>
    <col min="6" max="6" width="12.28125" style="252" bestFit="1" customWidth="1"/>
    <col min="7" max="16384" width="9.140625" style="252" customWidth="1"/>
  </cols>
  <sheetData>
    <row r="1" spans="1:6" s="1" customFormat="1" ht="52.5" customHeight="1">
      <c r="A1" s="16"/>
      <c r="B1" s="16"/>
      <c r="C1" s="16"/>
      <c r="D1" s="16" t="s">
        <v>15</v>
      </c>
      <c r="E1" s="334" t="s">
        <v>172</v>
      </c>
      <c r="F1" s="334"/>
    </row>
    <row r="2" spans="1:6" s="1" customFormat="1" ht="12" customHeight="1">
      <c r="A2" s="27"/>
      <c r="B2" s="27"/>
      <c r="C2" s="27"/>
      <c r="D2" s="27"/>
      <c r="E2" s="28"/>
      <c r="F2" s="27"/>
    </row>
    <row r="3" spans="1:6" s="1" customFormat="1" ht="12" customHeight="1">
      <c r="A3" s="27"/>
      <c r="B3" s="27"/>
      <c r="C3" s="27"/>
      <c r="D3" s="27"/>
      <c r="E3" s="28"/>
      <c r="F3" s="27"/>
    </row>
    <row r="4" spans="1:6" s="17" customFormat="1" ht="31.5" customHeight="1">
      <c r="A4" s="330" t="s">
        <v>0</v>
      </c>
      <c r="B4" s="330"/>
      <c r="C4" s="330"/>
      <c r="D4" s="330"/>
      <c r="E4" s="330"/>
      <c r="F4" s="330"/>
    </row>
    <row r="5" spans="1:6" s="17" customFormat="1" ht="15.75" thickBot="1">
      <c r="A5" s="36"/>
      <c r="B5" s="36"/>
      <c r="C5" s="36"/>
      <c r="D5" s="36"/>
      <c r="E5" s="36"/>
      <c r="F5" s="37" t="s">
        <v>129</v>
      </c>
    </row>
    <row r="6" spans="1:6" s="1" customFormat="1" ht="33.75" customHeight="1" thickBot="1">
      <c r="A6" s="3" t="s">
        <v>1</v>
      </c>
      <c r="B6" s="29" t="s">
        <v>2</v>
      </c>
      <c r="C6" s="29" t="s">
        <v>3</v>
      </c>
      <c r="D6" s="29" t="s">
        <v>4</v>
      </c>
      <c r="E6" s="30" t="s">
        <v>5</v>
      </c>
      <c r="F6" s="31" t="s">
        <v>6</v>
      </c>
    </row>
    <row r="7" spans="1:6" s="18" customFormat="1" ht="12" thickBot="1">
      <c r="A7" s="23">
        <v>1</v>
      </c>
      <c r="B7" s="24">
        <v>2</v>
      </c>
      <c r="C7" s="24">
        <v>3</v>
      </c>
      <c r="D7" s="24">
        <v>4</v>
      </c>
      <c r="E7" s="25">
        <v>5</v>
      </c>
      <c r="F7" s="26">
        <v>6</v>
      </c>
    </row>
    <row r="8" spans="1:6" s="100" customFormat="1" ht="21" customHeight="1">
      <c r="A8" s="106">
        <v>801</v>
      </c>
      <c r="B8" s="105"/>
      <c r="C8" s="199"/>
      <c r="D8" s="200" t="s">
        <v>9</v>
      </c>
      <c r="E8" s="201">
        <f>SUM(E9+E11)</f>
        <v>0</v>
      </c>
      <c r="F8" s="254">
        <f>SUM(F9+F11)</f>
        <v>10075</v>
      </c>
    </row>
    <row r="9" spans="1:6" s="100" customFormat="1" ht="24.75" customHeight="1">
      <c r="A9" s="101"/>
      <c r="B9" s="83">
        <v>80101</v>
      </c>
      <c r="C9" s="102"/>
      <c r="D9" s="103" t="s">
        <v>14</v>
      </c>
      <c r="E9" s="104">
        <f>SUM(E10:E10)</f>
        <v>0</v>
      </c>
      <c r="F9" s="203">
        <f>SUM(F10:F10)</f>
        <v>10000</v>
      </c>
    </row>
    <row r="10" spans="1:6" s="100" customFormat="1" ht="38.25">
      <c r="A10" s="101"/>
      <c r="B10" s="105"/>
      <c r="C10" s="220" t="s">
        <v>159</v>
      </c>
      <c r="D10" s="251" t="s">
        <v>160</v>
      </c>
      <c r="E10" s="104">
        <v>0</v>
      </c>
      <c r="F10" s="203">
        <v>10000</v>
      </c>
    </row>
    <row r="11" spans="1:6" s="100" customFormat="1" ht="21.75" customHeight="1">
      <c r="A11" s="101"/>
      <c r="B11" s="83">
        <v>80110</v>
      </c>
      <c r="C11" s="102"/>
      <c r="D11" s="103" t="s">
        <v>149</v>
      </c>
      <c r="E11" s="104">
        <f>SUM(E12:E12)</f>
        <v>0</v>
      </c>
      <c r="F11" s="203">
        <f>SUM(F12)</f>
        <v>75</v>
      </c>
    </row>
    <row r="12" spans="1:6" s="100" customFormat="1" ht="38.25">
      <c r="A12" s="202"/>
      <c r="B12" s="105"/>
      <c r="C12" s="276" t="s">
        <v>147</v>
      </c>
      <c r="D12" s="85" t="s">
        <v>148</v>
      </c>
      <c r="E12" s="104">
        <v>0</v>
      </c>
      <c r="F12" s="203">
        <v>75</v>
      </c>
    </row>
    <row r="13" spans="1:6" s="100" customFormat="1" ht="21" customHeight="1">
      <c r="A13" s="106">
        <v>921</v>
      </c>
      <c r="B13" s="105"/>
      <c r="C13" s="199"/>
      <c r="D13" s="200" t="s">
        <v>146</v>
      </c>
      <c r="E13" s="201">
        <f>SUM(E14)</f>
        <v>0</v>
      </c>
      <c r="F13" s="254">
        <f>SUM(F14)</f>
        <v>10000</v>
      </c>
    </row>
    <row r="14" spans="1:6" s="100" customFormat="1" ht="24.75" customHeight="1">
      <c r="A14" s="101"/>
      <c r="B14" s="83">
        <v>92120</v>
      </c>
      <c r="C14" s="102"/>
      <c r="D14" s="103" t="s">
        <v>161</v>
      </c>
      <c r="E14" s="104">
        <f>SUM(E15:E15)</f>
        <v>0</v>
      </c>
      <c r="F14" s="203">
        <f>SUM(F15:F15)</f>
        <v>10000</v>
      </c>
    </row>
    <row r="15" spans="1:6" s="100" customFormat="1" ht="39" thickBot="1">
      <c r="A15" s="101"/>
      <c r="B15" s="84"/>
      <c r="C15" s="220" t="s">
        <v>159</v>
      </c>
      <c r="D15" s="251" t="s">
        <v>160</v>
      </c>
      <c r="E15" s="104">
        <v>0</v>
      </c>
      <c r="F15" s="203">
        <v>10000</v>
      </c>
    </row>
    <row r="16" spans="1:6" s="2" customFormat="1" ht="31.5" customHeight="1" thickBot="1">
      <c r="A16" s="331" t="s">
        <v>25</v>
      </c>
      <c r="B16" s="332"/>
      <c r="C16" s="332"/>
      <c r="D16" s="333"/>
      <c r="E16" s="107">
        <f>SUM(E8+E13)</f>
        <v>0</v>
      </c>
      <c r="F16" s="109">
        <f>SUM(F8+F13)</f>
        <v>20075</v>
      </c>
    </row>
    <row r="17" spans="1:6" ht="12.75">
      <c r="A17" s="100"/>
      <c r="B17" s="100"/>
      <c r="C17" s="100"/>
      <c r="D17" s="100"/>
      <c r="E17" s="108"/>
      <c r="F17" s="100"/>
    </row>
    <row r="22" ht="12.75">
      <c r="F22" s="256"/>
    </row>
  </sheetData>
  <mergeCells count="3">
    <mergeCell ref="A4:F4"/>
    <mergeCell ref="A16:D16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1" r:id="rId1"/>
  <rowBreaks count="1" manualBreakCount="1">
    <brk id="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M21"/>
  <sheetViews>
    <sheetView showGridLines="0" view="pageBreakPreview" zoomScaleSheetLayoutView="100" workbookViewId="0" topLeftCell="A1">
      <selection activeCell="D1" sqref="D1"/>
    </sheetView>
  </sheetViews>
  <sheetFormatPr defaultColWidth="9.140625" defaultRowHeight="12.75"/>
  <cols>
    <col min="1" max="2" width="9.140625" style="1" customWidth="1"/>
    <col min="3" max="3" width="49.421875" style="1" bestFit="1" customWidth="1"/>
    <col min="4" max="4" width="10.421875" style="1" bestFit="1" customWidth="1"/>
    <col min="5" max="5" width="9.421875" style="27" bestFit="1" customWidth="1"/>
    <col min="6" max="6" width="15.28125" style="1" customWidth="1"/>
    <col min="7" max="7" width="10.8515625" style="1" bestFit="1" customWidth="1"/>
    <col min="8" max="8" width="11.140625" style="1" customWidth="1"/>
    <col min="9" max="9" width="12.00390625" style="1" bestFit="1" customWidth="1"/>
    <col min="10" max="10" width="10.421875" style="1" bestFit="1" customWidth="1"/>
    <col min="11" max="11" width="15.140625" style="1" customWidth="1"/>
    <col min="12" max="12" width="10.8515625" style="1" bestFit="1" customWidth="1"/>
    <col min="13" max="13" width="14.57421875" style="1" customWidth="1"/>
    <col min="14" max="16384" width="9.140625" style="1" customWidth="1"/>
  </cols>
  <sheetData>
    <row r="1" spans="1:13" s="19" customFormat="1" ht="56.25" customHeight="1">
      <c r="A1" s="20"/>
      <c r="B1" s="20"/>
      <c r="C1" s="20"/>
      <c r="D1" s="20"/>
      <c r="E1" s="20"/>
      <c r="F1" s="21"/>
      <c r="G1" s="20"/>
      <c r="H1" s="20"/>
      <c r="I1" s="4"/>
      <c r="J1" s="4"/>
      <c r="K1" s="4"/>
      <c r="L1" s="353" t="s">
        <v>176</v>
      </c>
      <c r="M1" s="353"/>
    </row>
    <row r="2" spans="1:13" s="19" customFormat="1" ht="12.75">
      <c r="A2" s="20"/>
      <c r="B2" s="20"/>
      <c r="C2" s="20"/>
      <c r="D2" s="20"/>
      <c r="E2" s="20"/>
      <c r="F2" s="20"/>
      <c r="G2" s="20"/>
      <c r="H2" s="20"/>
      <c r="I2" s="4"/>
      <c r="J2" s="4"/>
      <c r="K2" s="4"/>
      <c r="L2" s="4"/>
      <c r="M2" s="4"/>
    </row>
    <row r="3" spans="1:13" s="19" customFormat="1" ht="32.25" customHeight="1">
      <c r="A3" s="330" t="s">
        <v>17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s="19" customFormat="1" ht="15.7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 t="s">
        <v>129</v>
      </c>
    </row>
    <row r="5" spans="1:13" s="19" customFormat="1" ht="12.75">
      <c r="A5" s="342" t="s">
        <v>1</v>
      </c>
      <c r="B5" s="345" t="s">
        <v>2</v>
      </c>
      <c r="C5" s="348" t="s">
        <v>4</v>
      </c>
      <c r="D5" s="354" t="s">
        <v>18</v>
      </c>
      <c r="E5" s="355"/>
      <c r="F5" s="355"/>
      <c r="G5" s="355"/>
      <c r="H5" s="328"/>
      <c r="I5" s="354" t="s">
        <v>19</v>
      </c>
      <c r="J5" s="355"/>
      <c r="K5" s="355"/>
      <c r="L5" s="355"/>
      <c r="M5" s="328"/>
    </row>
    <row r="6" spans="1:13" s="19" customFormat="1" ht="12.75">
      <c r="A6" s="343"/>
      <c r="B6" s="346"/>
      <c r="C6" s="349"/>
      <c r="D6" s="351" t="s">
        <v>20</v>
      </c>
      <c r="E6" s="340" t="s">
        <v>21</v>
      </c>
      <c r="F6" s="340"/>
      <c r="G6" s="340"/>
      <c r="H6" s="341"/>
      <c r="I6" s="338" t="s">
        <v>20</v>
      </c>
      <c r="J6" s="340" t="s">
        <v>21</v>
      </c>
      <c r="K6" s="340"/>
      <c r="L6" s="340"/>
      <c r="M6" s="341"/>
    </row>
    <row r="7" spans="1:13" s="19" customFormat="1" ht="56.25" customHeight="1" thickBot="1">
      <c r="A7" s="344"/>
      <c r="B7" s="347"/>
      <c r="C7" s="350"/>
      <c r="D7" s="352"/>
      <c r="E7" s="111" t="s">
        <v>22</v>
      </c>
      <c r="F7" s="111" t="s">
        <v>23</v>
      </c>
      <c r="G7" s="111" t="s">
        <v>24</v>
      </c>
      <c r="H7" s="112" t="s">
        <v>127</v>
      </c>
      <c r="I7" s="339"/>
      <c r="J7" s="111" t="s">
        <v>22</v>
      </c>
      <c r="K7" s="111" t="s">
        <v>23</v>
      </c>
      <c r="L7" s="111" t="s">
        <v>24</v>
      </c>
      <c r="M7" s="112" t="s">
        <v>127</v>
      </c>
    </row>
    <row r="8" spans="1:13" s="22" customFormat="1" ht="12" thickBot="1">
      <c r="A8" s="32">
        <v>1</v>
      </c>
      <c r="B8" s="33">
        <v>2</v>
      </c>
      <c r="C8" s="240">
        <v>3</v>
      </c>
      <c r="D8" s="110">
        <v>4</v>
      </c>
      <c r="E8" s="33">
        <v>5</v>
      </c>
      <c r="F8" s="33">
        <v>6</v>
      </c>
      <c r="G8" s="33">
        <v>7</v>
      </c>
      <c r="H8" s="34">
        <v>8</v>
      </c>
      <c r="I8" s="32">
        <v>9</v>
      </c>
      <c r="J8" s="33">
        <v>10</v>
      </c>
      <c r="K8" s="33">
        <v>11</v>
      </c>
      <c r="L8" s="33">
        <v>12</v>
      </c>
      <c r="M8" s="34">
        <v>13</v>
      </c>
    </row>
    <row r="9" spans="1:13" s="19" customFormat="1" ht="12.75">
      <c r="A9" s="116"/>
      <c r="B9" s="117"/>
      <c r="C9" s="4"/>
      <c r="D9" s="126"/>
      <c r="E9" s="86"/>
      <c r="F9" s="86"/>
      <c r="G9" s="86"/>
      <c r="H9" s="119"/>
      <c r="I9" s="272"/>
      <c r="J9" s="86"/>
      <c r="K9" s="86"/>
      <c r="L9" s="86"/>
      <c r="M9" s="119"/>
    </row>
    <row r="10" spans="1:13" s="219" customFormat="1" ht="12.75">
      <c r="A10" s="127">
        <v>801</v>
      </c>
      <c r="B10" s="113"/>
      <c r="C10" s="129" t="s">
        <v>9</v>
      </c>
      <c r="D10" s="273">
        <f aca="true" t="shared" si="0" ref="D10:M10">SUM(D12:D14)</f>
        <v>0</v>
      </c>
      <c r="E10" s="115">
        <f t="shared" si="0"/>
        <v>0</v>
      </c>
      <c r="F10" s="115">
        <f t="shared" si="0"/>
        <v>0</v>
      </c>
      <c r="G10" s="115">
        <f t="shared" si="0"/>
        <v>0</v>
      </c>
      <c r="H10" s="130">
        <f t="shared" si="0"/>
        <v>0</v>
      </c>
      <c r="I10" s="273">
        <f t="shared" si="0"/>
        <v>10075</v>
      </c>
      <c r="J10" s="115">
        <f t="shared" si="0"/>
        <v>75</v>
      </c>
      <c r="K10" s="115">
        <f t="shared" si="0"/>
        <v>0</v>
      </c>
      <c r="L10" s="115">
        <f t="shared" si="0"/>
        <v>0</v>
      </c>
      <c r="M10" s="130">
        <f t="shared" si="0"/>
        <v>0</v>
      </c>
    </row>
    <row r="11" spans="1:13" s="19" customFormat="1" ht="12.75">
      <c r="A11" s="116"/>
      <c r="B11" s="117"/>
      <c r="C11" s="4"/>
      <c r="D11" s="118"/>
      <c r="E11" s="86"/>
      <c r="F11" s="86"/>
      <c r="G11" s="86"/>
      <c r="H11" s="119"/>
      <c r="I11" s="274"/>
      <c r="J11" s="86"/>
      <c r="K11" s="86"/>
      <c r="L11" s="86"/>
      <c r="M11" s="119"/>
    </row>
    <row r="12" spans="1:13" s="19" customFormat="1" ht="12.75">
      <c r="A12" s="221"/>
      <c r="B12" s="121">
        <v>80101</v>
      </c>
      <c r="C12" s="122" t="s">
        <v>14</v>
      </c>
      <c r="D12" s="123">
        <v>0</v>
      </c>
      <c r="E12" s="124">
        <v>0</v>
      </c>
      <c r="F12" s="124">
        <v>0</v>
      </c>
      <c r="G12" s="124">
        <v>0</v>
      </c>
      <c r="H12" s="125">
        <v>0</v>
      </c>
      <c r="I12" s="275">
        <v>10000</v>
      </c>
      <c r="J12" s="124">
        <v>0</v>
      </c>
      <c r="K12" s="124">
        <v>0</v>
      </c>
      <c r="L12" s="124">
        <v>0</v>
      </c>
      <c r="M12" s="125">
        <v>0</v>
      </c>
    </row>
    <row r="13" spans="1:13" s="19" customFormat="1" ht="12.75">
      <c r="A13" s="116"/>
      <c r="B13" s="204"/>
      <c r="C13" s="277"/>
      <c r="D13" s="222"/>
      <c r="E13" s="128"/>
      <c r="F13" s="128"/>
      <c r="G13" s="128"/>
      <c r="H13" s="278"/>
      <c r="I13" s="279"/>
      <c r="J13" s="128"/>
      <c r="K13" s="128"/>
      <c r="L13" s="128"/>
      <c r="M13" s="278"/>
    </row>
    <row r="14" spans="1:13" s="19" customFormat="1" ht="12.75">
      <c r="A14" s="120"/>
      <c r="B14" s="121">
        <v>80110</v>
      </c>
      <c r="C14" s="122" t="s">
        <v>149</v>
      </c>
      <c r="D14" s="123">
        <v>0</v>
      </c>
      <c r="E14" s="124">
        <v>0</v>
      </c>
      <c r="F14" s="124">
        <v>0</v>
      </c>
      <c r="G14" s="124">
        <v>0</v>
      </c>
      <c r="H14" s="125">
        <v>0</v>
      </c>
      <c r="I14" s="275">
        <v>75</v>
      </c>
      <c r="J14" s="124">
        <v>75</v>
      </c>
      <c r="K14" s="124">
        <v>0</v>
      </c>
      <c r="L14" s="124">
        <v>0</v>
      </c>
      <c r="M14" s="125">
        <v>0</v>
      </c>
    </row>
    <row r="15" spans="1:13" s="19" customFormat="1" ht="12.75">
      <c r="A15" s="116"/>
      <c r="B15" s="117"/>
      <c r="C15" s="4"/>
      <c r="D15" s="126"/>
      <c r="E15" s="86"/>
      <c r="F15" s="86"/>
      <c r="G15" s="86"/>
      <c r="H15" s="119"/>
      <c r="I15" s="272"/>
      <c r="J15" s="86"/>
      <c r="K15" s="86"/>
      <c r="L15" s="86"/>
      <c r="M15" s="119"/>
    </row>
    <row r="16" spans="1:13" s="219" customFormat="1" ht="12.75">
      <c r="A16" s="127">
        <v>921</v>
      </c>
      <c r="B16" s="113"/>
      <c r="C16" s="129" t="s">
        <v>146</v>
      </c>
      <c r="D16" s="114">
        <f aca="true" t="shared" si="1" ref="D16:M16">SUM(D18:D18)</f>
        <v>0</v>
      </c>
      <c r="E16" s="115">
        <f t="shared" si="1"/>
        <v>0</v>
      </c>
      <c r="F16" s="115">
        <f t="shared" si="1"/>
        <v>0</v>
      </c>
      <c r="G16" s="115">
        <f t="shared" si="1"/>
        <v>0</v>
      </c>
      <c r="H16" s="130">
        <f t="shared" si="1"/>
        <v>0</v>
      </c>
      <c r="I16" s="273">
        <f t="shared" si="1"/>
        <v>10000</v>
      </c>
      <c r="J16" s="115">
        <f t="shared" si="1"/>
        <v>10000</v>
      </c>
      <c r="K16" s="115">
        <f t="shared" si="1"/>
        <v>0</v>
      </c>
      <c r="L16" s="115">
        <f t="shared" si="1"/>
        <v>0</v>
      </c>
      <c r="M16" s="130">
        <f t="shared" si="1"/>
        <v>0</v>
      </c>
    </row>
    <row r="17" spans="1:13" s="19" customFormat="1" ht="12.75">
      <c r="A17" s="116"/>
      <c r="B17" s="117"/>
      <c r="C17" s="4"/>
      <c r="D17" s="118"/>
      <c r="E17" s="86"/>
      <c r="F17" s="86"/>
      <c r="G17" s="86"/>
      <c r="H17" s="119"/>
      <c r="I17" s="274"/>
      <c r="J17" s="86"/>
      <c r="K17" s="86"/>
      <c r="L17" s="86"/>
      <c r="M17" s="119"/>
    </row>
    <row r="18" spans="1:13" s="19" customFormat="1" ht="13.5" thickBot="1">
      <c r="A18" s="116"/>
      <c r="B18" s="121">
        <v>92120</v>
      </c>
      <c r="C18" s="122" t="s">
        <v>161</v>
      </c>
      <c r="D18" s="123">
        <v>0</v>
      </c>
      <c r="E18" s="124">
        <v>0</v>
      </c>
      <c r="F18" s="124">
        <v>0</v>
      </c>
      <c r="G18" s="124">
        <v>0</v>
      </c>
      <c r="H18" s="125">
        <v>0</v>
      </c>
      <c r="I18" s="275">
        <v>10000</v>
      </c>
      <c r="J18" s="124">
        <v>10000</v>
      </c>
      <c r="K18" s="124">
        <v>0</v>
      </c>
      <c r="L18" s="124">
        <v>0</v>
      </c>
      <c r="M18" s="125">
        <v>0</v>
      </c>
    </row>
    <row r="19" spans="1:13" s="41" customFormat="1" ht="30" customHeight="1" thickBot="1">
      <c r="A19" s="335" t="s">
        <v>25</v>
      </c>
      <c r="B19" s="336"/>
      <c r="C19" s="337"/>
      <c r="D19" s="205">
        <f aca="true" t="shared" si="2" ref="D19:M19">SUM(D10+D16)</f>
        <v>0</v>
      </c>
      <c r="E19" s="206">
        <f t="shared" si="2"/>
        <v>0</v>
      </c>
      <c r="F19" s="206">
        <f t="shared" si="2"/>
        <v>0</v>
      </c>
      <c r="G19" s="206">
        <f t="shared" si="2"/>
        <v>0</v>
      </c>
      <c r="H19" s="223">
        <f t="shared" si="2"/>
        <v>0</v>
      </c>
      <c r="I19" s="205">
        <f t="shared" si="2"/>
        <v>20075</v>
      </c>
      <c r="J19" s="206">
        <f t="shared" si="2"/>
        <v>10075</v>
      </c>
      <c r="K19" s="206">
        <f t="shared" si="2"/>
        <v>0</v>
      </c>
      <c r="L19" s="206">
        <f t="shared" si="2"/>
        <v>0</v>
      </c>
      <c r="M19" s="241">
        <f t="shared" si="2"/>
        <v>0</v>
      </c>
    </row>
    <row r="21" ht="12.75">
      <c r="D21" s="2"/>
    </row>
  </sheetData>
  <mergeCells count="12">
    <mergeCell ref="L1:M1"/>
    <mergeCell ref="A3:M3"/>
    <mergeCell ref="D5:H5"/>
    <mergeCell ref="I5:M5"/>
    <mergeCell ref="A19:C19"/>
    <mergeCell ref="I6:I7"/>
    <mergeCell ref="E6:H6"/>
    <mergeCell ref="J6:M6"/>
    <mergeCell ref="A5:A7"/>
    <mergeCell ref="B5:B7"/>
    <mergeCell ref="C5:C7"/>
    <mergeCell ref="D6:D7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N28"/>
  <sheetViews>
    <sheetView showGridLines="0" view="pageBreakPreview" zoomScaleSheetLayoutView="100" workbookViewId="0" topLeftCell="E1">
      <selection activeCell="D1" sqref="D1"/>
    </sheetView>
  </sheetViews>
  <sheetFormatPr defaultColWidth="9.140625" defaultRowHeight="12.75"/>
  <cols>
    <col min="1" max="1" width="7.7109375" style="42" bestFit="1" customWidth="1"/>
    <col min="2" max="2" width="34.421875" style="42" customWidth="1"/>
    <col min="3" max="4" width="9.421875" style="42" bestFit="1" customWidth="1"/>
    <col min="5" max="5" width="12.421875" style="42" bestFit="1" customWidth="1"/>
    <col min="6" max="6" width="13.57421875" style="42" customWidth="1"/>
    <col min="7" max="7" width="13.421875" style="42" customWidth="1"/>
    <col min="8" max="8" width="15.28125" style="42" customWidth="1"/>
    <col min="9" max="9" width="15.00390625" style="42" customWidth="1"/>
    <col min="10" max="10" width="12.7109375" style="42" customWidth="1"/>
    <col min="11" max="11" width="12.421875" style="42" bestFit="1" customWidth="1"/>
    <col min="12" max="12" width="14.140625" style="42" bestFit="1" customWidth="1"/>
    <col min="13" max="13" width="14.421875" style="42" customWidth="1"/>
    <col min="14" max="14" width="14.140625" style="42" customWidth="1"/>
    <col min="15" max="16384" width="9.00390625" style="42" customWidth="1"/>
  </cols>
  <sheetData>
    <row r="1" spans="12:14" ht="72.75" customHeight="1">
      <c r="L1" s="97"/>
      <c r="M1" s="358" t="s">
        <v>177</v>
      </c>
      <c r="N1" s="358"/>
    </row>
    <row r="2" spans="1:14" ht="15.75">
      <c r="A2" s="359" t="s">
        <v>105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4" ht="14.25" customHeight="1" thickBot="1">
      <c r="A3" s="98"/>
      <c r="L3" s="99"/>
      <c r="M3" s="99"/>
      <c r="N3" s="37" t="s">
        <v>129</v>
      </c>
    </row>
    <row r="4" spans="1:14" s="208" customFormat="1" ht="12" customHeight="1">
      <c r="A4" s="360" t="s">
        <v>26</v>
      </c>
      <c r="B4" s="360" t="s">
        <v>27</v>
      </c>
      <c r="C4" s="363" t="s">
        <v>1</v>
      </c>
      <c r="D4" s="366" t="s">
        <v>2</v>
      </c>
      <c r="E4" s="368" t="s">
        <v>28</v>
      </c>
      <c r="F4" s="370" t="s">
        <v>29</v>
      </c>
      <c r="G4" s="371" t="s">
        <v>30</v>
      </c>
      <c r="H4" s="370"/>
      <c r="I4" s="372"/>
      <c r="J4" s="372"/>
      <c r="K4" s="366"/>
      <c r="L4" s="373" t="s">
        <v>31</v>
      </c>
      <c r="M4" s="207" t="s">
        <v>30</v>
      </c>
      <c r="N4" s="317" t="s">
        <v>32</v>
      </c>
    </row>
    <row r="5" spans="1:14" s="208" customFormat="1" ht="12" customHeight="1">
      <c r="A5" s="361"/>
      <c r="B5" s="361"/>
      <c r="C5" s="364"/>
      <c r="D5" s="357"/>
      <c r="E5" s="369"/>
      <c r="F5" s="315"/>
      <c r="G5" s="319" t="s">
        <v>33</v>
      </c>
      <c r="H5" s="321" t="s">
        <v>22</v>
      </c>
      <c r="I5" s="316" t="s">
        <v>30</v>
      </c>
      <c r="J5" s="356"/>
      <c r="K5" s="357"/>
      <c r="L5" s="374"/>
      <c r="M5" s="321" t="s">
        <v>34</v>
      </c>
      <c r="N5" s="318"/>
    </row>
    <row r="6" spans="1:14" s="208" customFormat="1" ht="64.5" thickBot="1">
      <c r="A6" s="362"/>
      <c r="B6" s="362"/>
      <c r="C6" s="365"/>
      <c r="D6" s="367"/>
      <c r="E6" s="369"/>
      <c r="F6" s="315"/>
      <c r="G6" s="320"/>
      <c r="H6" s="315"/>
      <c r="I6" s="210" t="s">
        <v>35</v>
      </c>
      <c r="J6" s="209" t="s">
        <v>36</v>
      </c>
      <c r="K6" s="211" t="s">
        <v>132</v>
      </c>
      <c r="L6" s="374"/>
      <c r="M6" s="315"/>
      <c r="N6" s="318"/>
    </row>
    <row r="7" spans="1:14" s="218" customFormat="1" ht="12" thickBot="1">
      <c r="A7" s="216">
        <v>1</v>
      </c>
      <c r="B7" s="216">
        <v>2</v>
      </c>
      <c r="C7" s="212">
        <v>3</v>
      </c>
      <c r="D7" s="213">
        <v>4</v>
      </c>
      <c r="E7" s="214">
        <v>5</v>
      </c>
      <c r="F7" s="215">
        <v>6</v>
      </c>
      <c r="G7" s="215">
        <v>7</v>
      </c>
      <c r="H7" s="215">
        <v>8</v>
      </c>
      <c r="I7" s="215">
        <v>9</v>
      </c>
      <c r="J7" s="215">
        <v>10</v>
      </c>
      <c r="K7" s="215">
        <v>11</v>
      </c>
      <c r="L7" s="216">
        <v>12</v>
      </c>
      <c r="M7" s="215">
        <v>13</v>
      </c>
      <c r="N7" s="217">
        <v>14</v>
      </c>
    </row>
    <row r="8" spans="1:14" ht="13.5" customHeight="1">
      <c r="A8" s="329" t="s">
        <v>37</v>
      </c>
      <c r="B8" s="303" t="s">
        <v>162</v>
      </c>
      <c r="C8" s="323" t="s">
        <v>151</v>
      </c>
      <c r="D8" s="324"/>
      <c r="E8" s="230">
        <f aca="true" t="shared" si="0" ref="E8:N8">SUM(E9:E11)</f>
        <v>56000</v>
      </c>
      <c r="F8" s="231">
        <f t="shared" si="0"/>
        <v>2683750</v>
      </c>
      <c r="G8" s="230">
        <f t="shared" si="0"/>
        <v>18300</v>
      </c>
      <c r="H8" s="231">
        <f t="shared" si="0"/>
        <v>2665450</v>
      </c>
      <c r="I8" s="231">
        <f t="shared" si="0"/>
        <v>2665450</v>
      </c>
      <c r="J8" s="232">
        <f t="shared" si="0"/>
        <v>0</v>
      </c>
      <c r="K8" s="230">
        <f t="shared" si="0"/>
        <v>0</v>
      </c>
      <c r="L8" s="233">
        <f t="shared" si="0"/>
        <v>2683750</v>
      </c>
      <c r="M8" s="231">
        <f t="shared" si="0"/>
        <v>0</v>
      </c>
      <c r="N8" s="234">
        <f t="shared" si="0"/>
        <v>56000</v>
      </c>
    </row>
    <row r="9" spans="1:14" ht="13.5" customHeight="1">
      <c r="A9" s="322"/>
      <c r="B9" s="325"/>
      <c r="C9" s="235">
        <v>801</v>
      </c>
      <c r="D9" s="236">
        <v>80110</v>
      </c>
      <c r="E9" s="237">
        <v>56000</v>
      </c>
      <c r="F9" s="224">
        <f>SUM(G9:H9)</f>
        <v>2655450</v>
      </c>
      <c r="G9" s="227">
        <v>18300</v>
      </c>
      <c r="H9" s="226">
        <f>SUM(I9:K9)</f>
        <v>2637150</v>
      </c>
      <c r="I9" s="226">
        <v>2637150</v>
      </c>
      <c r="J9" s="225">
        <v>0</v>
      </c>
      <c r="K9" s="227">
        <v>0</v>
      </c>
      <c r="L9" s="238">
        <f>SUM(E9+F9-N9)</f>
        <v>2655450</v>
      </c>
      <c r="M9" s="226"/>
      <c r="N9" s="228">
        <v>56000</v>
      </c>
    </row>
    <row r="10" spans="1:14" ht="13.5" customHeight="1">
      <c r="A10" s="322"/>
      <c r="B10" s="326"/>
      <c r="C10" s="235">
        <v>801</v>
      </c>
      <c r="D10" s="236">
        <v>80146</v>
      </c>
      <c r="E10" s="229">
        <v>0</v>
      </c>
      <c r="F10" s="224">
        <f>SUM(G10:H10)</f>
        <v>22000</v>
      </c>
      <c r="G10" s="239">
        <v>0</v>
      </c>
      <c r="H10" s="226">
        <f>SUM(I10:K10)</f>
        <v>22000</v>
      </c>
      <c r="I10" s="226">
        <v>22000</v>
      </c>
      <c r="J10" s="225">
        <v>0</v>
      </c>
      <c r="K10" s="227">
        <v>0</v>
      </c>
      <c r="L10" s="238">
        <f>SUM(E10+F10-N10)</f>
        <v>22000</v>
      </c>
      <c r="M10" s="226"/>
      <c r="N10" s="228">
        <v>0</v>
      </c>
    </row>
    <row r="11" spans="1:14" ht="13.5" customHeight="1" thickBot="1">
      <c r="A11" s="304"/>
      <c r="B11" s="327"/>
      <c r="C11" s="305">
        <v>854</v>
      </c>
      <c r="D11" s="306">
        <v>85415</v>
      </c>
      <c r="E11" s="307">
        <v>0</v>
      </c>
      <c r="F11" s="308">
        <f>SUM(G11:H11)</f>
        <v>6300</v>
      </c>
      <c r="G11" s="309">
        <v>0</v>
      </c>
      <c r="H11" s="310">
        <f>SUM(I11:K11)</f>
        <v>6300</v>
      </c>
      <c r="I11" s="310">
        <v>6300</v>
      </c>
      <c r="J11" s="311">
        <v>0</v>
      </c>
      <c r="K11" s="312">
        <v>0</v>
      </c>
      <c r="L11" s="313">
        <f>SUM(E11+F11-N11)</f>
        <v>6300</v>
      </c>
      <c r="M11" s="310"/>
      <c r="N11" s="314">
        <v>0</v>
      </c>
    </row>
    <row r="20" ht="12">
      <c r="F20" s="43"/>
    </row>
    <row r="21" ht="12">
      <c r="F21" s="43"/>
    </row>
    <row r="22" ht="12">
      <c r="F22" s="43"/>
    </row>
    <row r="23" ht="12">
      <c r="F23" s="43"/>
    </row>
    <row r="24" ht="12">
      <c r="F24" s="43"/>
    </row>
    <row r="25" ht="12">
      <c r="F25" s="43"/>
    </row>
    <row r="26" ht="12">
      <c r="F26" s="43"/>
    </row>
    <row r="27" ht="12">
      <c r="F27" s="43"/>
    </row>
    <row r="28" ht="12">
      <c r="F28" s="43"/>
    </row>
  </sheetData>
  <mergeCells count="18">
    <mergeCell ref="M1:N1"/>
    <mergeCell ref="A2:N2"/>
    <mergeCell ref="A4:A6"/>
    <mergeCell ref="B4:B6"/>
    <mergeCell ref="C4:C6"/>
    <mergeCell ref="D4:D6"/>
    <mergeCell ref="E4:E6"/>
    <mergeCell ref="F4:F6"/>
    <mergeCell ref="G4:K4"/>
    <mergeCell ref="L4:L6"/>
    <mergeCell ref="A8:A10"/>
    <mergeCell ref="C8:D8"/>
    <mergeCell ref="B9:B11"/>
    <mergeCell ref="N4:N6"/>
    <mergeCell ref="G5:G6"/>
    <mergeCell ref="H5:H6"/>
    <mergeCell ref="I5:K5"/>
    <mergeCell ref="M5:M6"/>
  </mergeCells>
  <printOptions horizontalCentered="1"/>
  <pageMargins left="0.3937007874015748" right="0.1968503937007874" top="0.7874015748031497" bottom="0.3937007874015748" header="0.5118110236220472" footer="0.5118110236220472"/>
  <pageSetup horizontalDpi="1200" verticalDpi="12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H14"/>
  <sheetViews>
    <sheetView showGridLines="0" view="pageBreakPreview" zoomScaleSheetLayoutView="100" workbookViewId="0" topLeftCell="A1">
      <selection activeCell="D1" sqref="D1"/>
    </sheetView>
  </sheetViews>
  <sheetFormatPr defaultColWidth="9.140625" defaultRowHeight="12.75"/>
  <cols>
    <col min="1" max="1" width="5.00390625" style="0" bestFit="1" customWidth="1"/>
    <col min="2" max="2" width="47.8515625" style="0" customWidth="1"/>
    <col min="3" max="3" width="6.00390625" style="0" bestFit="1" customWidth="1"/>
    <col min="4" max="4" width="8.8515625" style="0" bestFit="1" customWidth="1"/>
    <col min="5" max="5" width="12.421875" style="0" customWidth="1"/>
    <col min="6" max="6" width="11.00390625" style="0" bestFit="1" customWidth="1"/>
    <col min="7" max="7" width="13.140625" style="0" customWidth="1"/>
    <col min="8" max="8" width="11.00390625" style="0" bestFit="1" customWidth="1"/>
  </cols>
  <sheetData>
    <row r="1" spans="1:8" s="281" customFormat="1" ht="53.25" customHeight="1">
      <c r="A1" s="280"/>
      <c r="B1" s="280"/>
      <c r="C1" s="280"/>
      <c r="D1" s="280"/>
      <c r="E1" s="280"/>
      <c r="G1" s="358" t="s">
        <v>175</v>
      </c>
      <c r="H1" s="358"/>
    </row>
    <row r="2" spans="1:8" s="281" customFormat="1" ht="60.75" customHeight="1">
      <c r="A2" s="378" t="s">
        <v>163</v>
      </c>
      <c r="B2" s="378"/>
      <c r="C2" s="378"/>
      <c r="D2" s="378"/>
      <c r="E2" s="378"/>
      <c r="F2" s="378"/>
      <c r="G2" s="378"/>
      <c r="H2" s="378"/>
    </row>
    <row r="3" spans="1:8" s="281" customFormat="1" ht="15.75" thickBot="1">
      <c r="A3" s="282"/>
      <c r="B3" s="282"/>
      <c r="C3" s="282"/>
      <c r="D3" s="282"/>
      <c r="E3" s="282"/>
      <c r="F3" s="282"/>
      <c r="G3" s="37"/>
      <c r="H3" s="37" t="s">
        <v>129</v>
      </c>
    </row>
    <row r="4" spans="1:8" s="281" customFormat="1" ht="12.75">
      <c r="A4" s="379" t="s">
        <v>164</v>
      </c>
      <c r="B4" s="382" t="s">
        <v>165</v>
      </c>
      <c r="C4" s="382" t="s">
        <v>1</v>
      </c>
      <c r="D4" s="382" t="s">
        <v>2</v>
      </c>
      <c r="E4" s="385" t="s">
        <v>166</v>
      </c>
      <c r="F4" s="386"/>
      <c r="G4" s="386"/>
      <c r="H4" s="387"/>
    </row>
    <row r="5" spans="1:8" s="281" customFormat="1" ht="12.75">
      <c r="A5" s="380"/>
      <c r="B5" s="383"/>
      <c r="C5" s="383"/>
      <c r="D5" s="383"/>
      <c r="E5" s="388" t="s">
        <v>5</v>
      </c>
      <c r="F5" s="389"/>
      <c r="G5" s="388" t="s">
        <v>6</v>
      </c>
      <c r="H5" s="390"/>
    </row>
    <row r="6" spans="1:8" s="281" customFormat="1" ht="26.25" thickBot="1">
      <c r="A6" s="381"/>
      <c r="B6" s="384"/>
      <c r="C6" s="384"/>
      <c r="D6" s="384"/>
      <c r="E6" s="283" t="s">
        <v>167</v>
      </c>
      <c r="F6" s="283" t="s">
        <v>168</v>
      </c>
      <c r="G6" s="283" t="s">
        <v>167</v>
      </c>
      <c r="H6" s="284" t="s">
        <v>168</v>
      </c>
    </row>
    <row r="7" spans="1:8" s="18" customFormat="1" ht="12" thickBot="1">
      <c r="A7" s="285">
        <v>1</v>
      </c>
      <c r="B7" s="286">
        <v>2</v>
      </c>
      <c r="C7" s="286">
        <v>3</v>
      </c>
      <c r="D7" s="286">
        <v>4</v>
      </c>
      <c r="E7" s="287">
        <v>5</v>
      </c>
      <c r="F7" s="287">
        <v>6</v>
      </c>
      <c r="G7" s="287">
        <v>7</v>
      </c>
      <c r="H7" s="288">
        <v>8</v>
      </c>
    </row>
    <row r="8" spans="1:8" s="281" customFormat="1" ht="12.75">
      <c r="A8" s="289"/>
      <c r="B8" s="290"/>
      <c r="C8" s="291"/>
      <c r="D8" s="291"/>
      <c r="E8" s="292"/>
      <c r="F8" s="293"/>
      <c r="G8" s="294"/>
      <c r="H8" s="295"/>
    </row>
    <row r="9" spans="1:8" s="15" customFormat="1" ht="12.75">
      <c r="A9" s="298" t="s">
        <v>37</v>
      </c>
      <c r="B9" s="296" t="s">
        <v>169</v>
      </c>
      <c r="C9" s="297"/>
      <c r="D9" s="297"/>
      <c r="E9" s="299"/>
      <c r="F9" s="299"/>
      <c r="G9" s="86"/>
      <c r="H9" s="87"/>
    </row>
    <row r="10" spans="1:8" s="15" customFormat="1" ht="12.75">
      <c r="A10" s="298"/>
      <c r="B10" s="296" t="s">
        <v>170</v>
      </c>
      <c r="C10" s="297">
        <v>921</v>
      </c>
      <c r="D10" s="297"/>
      <c r="E10" s="299"/>
      <c r="F10" s="299"/>
      <c r="G10" s="86"/>
      <c r="H10" s="87"/>
    </row>
    <row r="11" spans="1:8" s="15" customFormat="1" ht="12.75">
      <c r="A11" s="298"/>
      <c r="B11" s="296" t="s">
        <v>21</v>
      </c>
      <c r="C11" s="297"/>
      <c r="D11" s="297"/>
      <c r="E11" s="299"/>
      <c r="F11" s="299"/>
      <c r="G11" s="86"/>
      <c r="H11" s="87"/>
    </row>
    <row r="12" spans="1:8" s="15" customFormat="1" ht="12.75">
      <c r="A12" s="298"/>
      <c r="B12" s="296" t="s">
        <v>171</v>
      </c>
      <c r="C12" s="297">
        <v>921</v>
      </c>
      <c r="D12" s="297">
        <v>92120</v>
      </c>
      <c r="E12" s="299">
        <v>0</v>
      </c>
      <c r="F12" s="299">
        <v>0</v>
      </c>
      <c r="G12" s="86">
        <v>10000</v>
      </c>
      <c r="H12" s="87">
        <v>0</v>
      </c>
    </row>
    <row r="13" spans="1:8" s="15" customFormat="1" ht="13.5" thickBot="1">
      <c r="A13" s="298"/>
      <c r="B13" s="296"/>
      <c r="C13" s="297"/>
      <c r="D13" s="297"/>
      <c r="E13" s="299"/>
      <c r="F13" s="299"/>
      <c r="G13" s="86"/>
      <c r="H13" s="87"/>
    </row>
    <row r="14" spans="1:8" s="302" customFormat="1" ht="29.25" customHeight="1" thickBot="1">
      <c r="A14" s="375" t="s">
        <v>25</v>
      </c>
      <c r="B14" s="376"/>
      <c r="C14" s="376"/>
      <c r="D14" s="377"/>
      <c r="E14" s="300">
        <f>SUM(E9:E13)</f>
        <v>0</v>
      </c>
      <c r="F14" s="300">
        <f>SUM(F9:F13)</f>
        <v>0</v>
      </c>
      <c r="G14" s="300">
        <f>SUM(G9:G13)</f>
        <v>10000</v>
      </c>
      <c r="H14" s="301">
        <f>SUM(H9:H13)</f>
        <v>0</v>
      </c>
    </row>
  </sheetData>
  <mergeCells count="10">
    <mergeCell ref="A14:D14"/>
    <mergeCell ref="G1:H1"/>
    <mergeCell ref="A2:H2"/>
    <mergeCell ref="A4:A6"/>
    <mergeCell ref="B4:B6"/>
    <mergeCell ref="C4:C6"/>
    <mergeCell ref="D4:D6"/>
    <mergeCell ref="E4:H4"/>
    <mergeCell ref="E5:F5"/>
    <mergeCell ref="G5:H5"/>
  </mergeCells>
  <printOptions/>
  <pageMargins left="0.7874015748031497" right="0.3937007874015748" top="0.7874015748031497" bottom="0.984251968503937" header="0.5118110236220472" footer="0.5118110236220472"/>
  <pageSetup horizontalDpi="1200" verticalDpi="12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N27"/>
  <sheetViews>
    <sheetView showGridLines="0" view="pageBreakPreview" zoomScale="75" zoomScaleSheetLayoutView="75" workbookViewId="0" topLeftCell="A1">
      <selection activeCell="D1" sqref="D1"/>
    </sheetView>
  </sheetViews>
  <sheetFormatPr defaultColWidth="9.140625" defaultRowHeight="12.75"/>
  <cols>
    <col min="1" max="1" width="3.8515625" style="17" bestFit="1" customWidth="1"/>
    <col min="2" max="2" width="5.57421875" style="17" bestFit="1" customWidth="1"/>
    <col min="3" max="3" width="8.8515625" style="17" bestFit="1" customWidth="1"/>
    <col min="4" max="4" width="35.8515625" style="17" bestFit="1" customWidth="1"/>
    <col min="5" max="5" width="36.140625" style="17" bestFit="1" customWidth="1"/>
    <col min="6" max="6" width="18.140625" style="17" customWidth="1"/>
    <col min="7" max="7" width="12.421875" style="17" customWidth="1"/>
    <col min="8" max="8" width="12.421875" style="17" bestFit="1" customWidth="1"/>
    <col min="9" max="10" width="14.421875" style="17" bestFit="1" customWidth="1"/>
    <col min="11" max="11" width="10.421875" style="17" bestFit="1" customWidth="1"/>
    <col min="12" max="12" width="14.421875" style="17" bestFit="1" customWidth="1"/>
    <col min="13" max="13" width="11.57421875" style="17" bestFit="1" customWidth="1"/>
    <col min="14" max="14" width="17.7109375" style="17" bestFit="1" customWidth="1"/>
    <col min="15" max="16384" width="9.140625" style="17" customWidth="1"/>
  </cols>
  <sheetData>
    <row r="1" spans="1:13" ht="68.25" customHeight="1">
      <c r="A1" s="261"/>
      <c r="B1" s="262"/>
      <c r="C1" s="46"/>
      <c r="D1" s="46"/>
      <c r="E1" s="46"/>
      <c r="F1" s="46"/>
      <c r="G1" s="46"/>
      <c r="H1" s="46"/>
      <c r="I1" s="46"/>
      <c r="J1" s="47"/>
      <c r="K1" s="404" t="s">
        <v>173</v>
      </c>
      <c r="L1" s="404"/>
      <c r="M1" s="404"/>
    </row>
    <row r="2" spans="1:13" s="38" customFormat="1" ht="51" customHeight="1">
      <c r="A2" s="409" t="s">
        <v>133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s="38" customFormat="1" ht="18.75" thickBot="1">
      <c r="A3" s="48"/>
      <c r="B3" s="49"/>
      <c r="C3" s="49"/>
      <c r="D3" s="49"/>
      <c r="E3" s="49"/>
      <c r="F3" s="49"/>
      <c r="G3" s="49"/>
      <c r="H3" s="49"/>
      <c r="I3" s="49"/>
      <c r="J3" s="414" t="s">
        <v>129</v>
      </c>
      <c r="K3" s="414"/>
      <c r="L3" s="414"/>
      <c r="M3" s="414"/>
    </row>
    <row r="4" spans="1:13" s="44" customFormat="1" ht="36.75" customHeight="1" thickBot="1">
      <c r="A4" s="415" t="s">
        <v>26</v>
      </c>
      <c r="B4" s="415" t="s">
        <v>1</v>
      </c>
      <c r="C4" s="415" t="s">
        <v>2</v>
      </c>
      <c r="D4" s="415" t="s">
        <v>40</v>
      </c>
      <c r="E4" s="415" t="s">
        <v>41</v>
      </c>
      <c r="F4" s="415" t="s">
        <v>42</v>
      </c>
      <c r="G4" s="420" t="s">
        <v>43</v>
      </c>
      <c r="H4" s="421"/>
      <c r="I4" s="424" t="s">
        <v>44</v>
      </c>
      <c r="J4" s="418" t="s">
        <v>45</v>
      </c>
      <c r="K4" s="418"/>
      <c r="L4" s="418"/>
      <c r="M4" s="419"/>
    </row>
    <row r="5" spans="1:13" s="44" customFormat="1" ht="32.25" customHeight="1" thickBot="1">
      <c r="A5" s="416"/>
      <c r="B5" s="416"/>
      <c r="C5" s="416"/>
      <c r="D5" s="416"/>
      <c r="E5" s="416"/>
      <c r="F5" s="416"/>
      <c r="G5" s="422"/>
      <c r="H5" s="423"/>
      <c r="I5" s="425"/>
      <c r="J5" s="427" t="s">
        <v>130</v>
      </c>
      <c r="K5" s="428"/>
      <c r="L5" s="427" t="s">
        <v>131</v>
      </c>
      <c r="M5" s="428"/>
    </row>
    <row r="6" spans="1:13" s="44" customFormat="1" ht="33.75" customHeight="1" thickBot="1">
      <c r="A6" s="417"/>
      <c r="B6" s="417"/>
      <c r="C6" s="417"/>
      <c r="D6" s="417"/>
      <c r="E6" s="417"/>
      <c r="F6" s="417"/>
      <c r="G6" s="50" t="s">
        <v>46</v>
      </c>
      <c r="H6" s="51" t="s">
        <v>47</v>
      </c>
      <c r="I6" s="426"/>
      <c r="J6" s="52">
        <v>2006</v>
      </c>
      <c r="K6" s="52">
        <v>2007</v>
      </c>
      <c r="L6" s="52">
        <v>2006</v>
      </c>
      <c r="M6" s="53">
        <v>2007</v>
      </c>
    </row>
    <row r="7" spans="1:13" s="45" customFormat="1" ht="15" customHeight="1" thickBot="1">
      <c r="A7" s="54">
        <v>1</v>
      </c>
      <c r="B7" s="54">
        <v>2</v>
      </c>
      <c r="C7" s="54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6">
        <v>13</v>
      </c>
    </row>
    <row r="8" spans="1:13" s="89" customFormat="1" ht="40.5" customHeight="1">
      <c r="A8" s="57" t="s">
        <v>37</v>
      </c>
      <c r="B8" s="58">
        <v>400</v>
      </c>
      <c r="C8" s="58"/>
      <c r="D8" s="59" t="s">
        <v>10</v>
      </c>
      <c r="E8" s="60" t="s">
        <v>48</v>
      </c>
      <c r="F8" s="429" t="s">
        <v>49</v>
      </c>
      <c r="G8" s="430">
        <v>2005</v>
      </c>
      <c r="H8" s="430">
        <v>2006</v>
      </c>
      <c r="I8" s="431">
        <v>11699259</v>
      </c>
      <c r="J8" s="431">
        <v>2768739</v>
      </c>
      <c r="K8" s="431">
        <v>0</v>
      </c>
      <c r="L8" s="431">
        <v>8306216</v>
      </c>
      <c r="M8" s="432">
        <v>0</v>
      </c>
    </row>
    <row r="9" spans="1:13" s="89" customFormat="1" ht="42" customHeight="1">
      <c r="A9" s="61" t="s">
        <v>38</v>
      </c>
      <c r="B9" s="62"/>
      <c r="C9" s="62">
        <v>40002</v>
      </c>
      <c r="D9" s="63" t="s">
        <v>11</v>
      </c>
      <c r="E9" s="64" t="s">
        <v>50</v>
      </c>
      <c r="F9" s="397"/>
      <c r="G9" s="399"/>
      <c r="H9" s="399"/>
      <c r="I9" s="392"/>
      <c r="J9" s="392"/>
      <c r="K9" s="392"/>
      <c r="L9" s="392"/>
      <c r="M9" s="395"/>
    </row>
    <row r="10" spans="1:13" s="89" customFormat="1" ht="42" customHeight="1">
      <c r="A10" s="61" t="s">
        <v>39</v>
      </c>
      <c r="B10" s="62">
        <v>600</v>
      </c>
      <c r="C10" s="62"/>
      <c r="D10" s="63" t="s">
        <v>12</v>
      </c>
      <c r="E10" s="65" t="s">
        <v>106</v>
      </c>
      <c r="F10" s="396" t="s">
        <v>107</v>
      </c>
      <c r="G10" s="398">
        <v>2006</v>
      </c>
      <c r="H10" s="398">
        <v>2006</v>
      </c>
      <c r="I10" s="391">
        <f>SUM(J10+L10)</f>
        <v>708968</v>
      </c>
      <c r="J10" s="391">
        <v>177242</v>
      </c>
      <c r="K10" s="391">
        <v>0</v>
      </c>
      <c r="L10" s="391">
        <v>531726</v>
      </c>
      <c r="M10" s="407">
        <v>0</v>
      </c>
    </row>
    <row r="11" spans="1:13" s="89" customFormat="1" ht="42" customHeight="1">
      <c r="A11" s="61" t="s">
        <v>90</v>
      </c>
      <c r="B11" s="62"/>
      <c r="C11" s="62">
        <v>60016</v>
      </c>
      <c r="D11" s="63" t="s">
        <v>13</v>
      </c>
      <c r="E11" s="64" t="s">
        <v>152</v>
      </c>
      <c r="F11" s="397"/>
      <c r="G11" s="399"/>
      <c r="H11" s="399"/>
      <c r="I11" s="392"/>
      <c r="J11" s="392"/>
      <c r="K11" s="392"/>
      <c r="L11" s="392"/>
      <c r="M11" s="408"/>
    </row>
    <row r="12" spans="1:13" s="89" customFormat="1" ht="42" customHeight="1">
      <c r="A12" s="61" t="s">
        <v>91</v>
      </c>
      <c r="B12" s="62">
        <v>630</v>
      </c>
      <c r="C12" s="62"/>
      <c r="D12" s="63" t="s">
        <v>16</v>
      </c>
      <c r="E12" s="65" t="s">
        <v>106</v>
      </c>
      <c r="F12" s="396" t="s">
        <v>108</v>
      </c>
      <c r="G12" s="398">
        <v>2005</v>
      </c>
      <c r="H12" s="398">
        <v>2006</v>
      </c>
      <c r="I12" s="391">
        <v>3885696</v>
      </c>
      <c r="J12" s="391">
        <v>1240171</v>
      </c>
      <c r="K12" s="391">
        <v>0</v>
      </c>
      <c r="L12" s="391">
        <v>2239956</v>
      </c>
      <c r="M12" s="407">
        <v>0</v>
      </c>
    </row>
    <row r="13" spans="1:13" s="89" customFormat="1" ht="42" customHeight="1">
      <c r="A13" s="61" t="s">
        <v>92</v>
      </c>
      <c r="B13" s="62"/>
      <c r="C13" s="62">
        <v>63003</v>
      </c>
      <c r="D13" s="63" t="s">
        <v>52</v>
      </c>
      <c r="E13" s="64" t="s">
        <v>153</v>
      </c>
      <c r="F13" s="397"/>
      <c r="G13" s="399"/>
      <c r="H13" s="399"/>
      <c r="I13" s="392"/>
      <c r="J13" s="392"/>
      <c r="K13" s="392"/>
      <c r="L13" s="392"/>
      <c r="M13" s="408"/>
    </row>
    <row r="14" spans="1:14" s="89" customFormat="1" ht="42" customHeight="1">
      <c r="A14" s="61" t="s">
        <v>93</v>
      </c>
      <c r="B14" s="66">
        <v>750</v>
      </c>
      <c r="C14" s="66"/>
      <c r="D14" s="63" t="s">
        <v>109</v>
      </c>
      <c r="E14" s="65" t="s">
        <v>135</v>
      </c>
      <c r="F14" s="401" t="s">
        <v>136</v>
      </c>
      <c r="G14" s="402">
        <v>2006</v>
      </c>
      <c r="H14" s="402">
        <v>2007</v>
      </c>
      <c r="I14" s="403">
        <f>SUM(J14:M15)</f>
        <v>259990</v>
      </c>
      <c r="J14" s="393">
        <v>56582</v>
      </c>
      <c r="K14" s="393">
        <v>8721</v>
      </c>
      <c r="L14" s="393">
        <v>168830</v>
      </c>
      <c r="M14" s="400">
        <v>25857</v>
      </c>
      <c r="N14" s="88"/>
    </row>
    <row r="15" spans="1:13" s="91" customFormat="1" ht="48">
      <c r="A15" s="67" t="s">
        <v>94</v>
      </c>
      <c r="B15" s="68"/>
      <c r="C15" s="69">
        <v>75075</v>
      </c>
      <c r="D15" s="70" t="s">
        <v>126</v>
      </c>
      <c r="E15" s="71" t="s">
        <v>137</v>
      </c>
      <c r="F15" s="401"/>
      <c r="G15" s="402"/>
      <c r="H15" s="402"/>
      <c r="I15" s="403"/>
      <c r="J15" s="393"/>
      <c r="K15" s="393"/>
      <c r="L15" s="393"/>
      <c r="M15" s="400"/>
    </row>
    <row r="16" spans="1:14" s="89" customFormat="1" ht="42" customHeight="1">
      <c r="A16" s="438" t="s">
        <v>95</v>
      </c>
      <c r="B16" s="440"/>
      <c r="C16" s="442">
        <v>75075</v>
      </c>
      <c r="D16" s="444" t="s">
        <v>126</v>
      </c>
      <c r="E16" s="65" t="s">
        <v>142</v>
      </c>
      <c r="F16" s="401" t="s">
        <v>136</v>
      </c>
      <c r="G16" s="402">
        <v>2006</v>
      </c>
      <c r="H16" s="402">
        <v>2006</v>
      </c>
      <c r="I16" s="403">
        <f>SUM(J16:M17)</f>
        <v>14400</v>
      </c>
      <c r="J16" s="393">
        <v>3600</v>
      </c>
      <c r="K16" s="393"/>
      <c r="L16" s="393">
        <v>10800</v>
      </c>
      <c r="M16" s="400">
        <v>0</v>
      </c>
      <c r="N16" s="88"/>
    </row>
    <row r="17" spans="1:13" s="91" customFormat="1" ht="24">
      <c r="A17" s="439"/>
      <c r="B17" s="441"/>
      <c r="C17" s="443"/>
      <c r="D17" s="445"/>
      <c r="E17" s="71" t="s">
        <v>143</v>
      </c>
      <c r="F17" s="401"/>
      <c r="G17" s="402"/>
      <c r="H17" s="402"/>
      <c r="I17" s="403"/>
      <c r="J17" s="393"/>
      <c r="K17" s="393"/>
      <c r="L17" s="393"/>
      <c r="M17" s="400"/>
    </row>
    <row r="18" spans="1:14" s="89" customFormat="1" ht="42" customHeight="1">
      <c r="A18" s="93" t="s">
        <v>96</v>
      </c>
      <c r="B18" s="66">
        <v>750</v>
      </c>
      <c r="C18" s="66"/>
      <c r="D18" s="63" t="s">
        <v>109</v>
      </c>
      <c r="E18" s="65" t="s">
        <v>51</v>
      </c>
      <c r="F18" s="401" t="s">
        <v>53</v>
      </c>
      <c r="G18" s="402">
        <v>2006</v>
      </c>
      <c r="H18" s="402">
        <v>2007</v>
      </c>
      <c r="I18" s="403">
        <v>659516</v>
      </c>
      <c r="J18" s="393">
        <v>107779</v>
      </c>
      <c r="K18" s="393">
        <v>57100</v>
      </c>
      <c r="L18" s="393">
        <v>323337</v>
      </c>
      <c r="M18" s="400">
        <v>171300</v>
      </c>
      <c r="N18" s="88"/>
    </row>
    <row r="19" spans="1:13" s="91" customFormat="1" ht="72.75" thickBot="1">
      <c r="A19" s="92" t="s">
        <v>97</v>
      </c>
      <c r="B19" s="78"/>
      <c r="C19" s="79">
        <v>75095</v>
      </c>
      <c r="D19" s="80" t="s">
        <v>7</v>
      </c>
      <c r="E19" s="81" t="s">
        <v>110</v>
      </c>
      <c r="F19" s="411"/>
      <c r="G19" s="412"/>
      <c r="H19" s="412"/>
      <c r="I19" s="413"/>
      <c r="J19" s="405"/>
      <c r="K19" s="405"/>
      <c r="L19" s="405"/>
      <c r="M19" s="406"/>
    </row>
    <row r="20" spans="1:13" s="263" customFormat="1" ht="27" customHeight="1">
      <c r="A20" s="95" t="s">
        <v>98</v>
      </c>
      <c r="B20" s="82">
        <v>801</v>
      </c>
      <c r="C20" s="82"/>
      <c r="D20" s="59" t="s">
        <v>9</v>
      </c>
      <c r="E20" s="60" t="s">
        <v>142</v>
      </c>
      <c r="F20" s="429" t="s">
        <v>158</v>
      </c>
      <c r="G20" s="430">
        <v>2006</v>
      </c>
      <c r="H20" s="430">
        <v>2007</v>
      </c>
      <c r="I20" s="431">
        <f>SUM(J20:M21)</f>
        <v>87043</v>
      </c>
      <c r="J20" s="431">
        <v>3750</v>
      </c>
      <c r="K20" s="446">
        <v>18011</v>
      </c>
      <c r="L20" s="431">
        <v>11250</v>
      </c>
      <c r="M20" s="432">
        <v>54032</v>
      </c>
    </row>
    <row r="21" spans="1:14" s="89" customFormat="1" ht="36.75" customHeight="1">
      <c r="A21" s="94" t="s">
        <v>99</v>
      </c>
      <c r="B21" s="68"/>
      <c r="C21" s="69">
        <v>80110</v>
      </c>
      <c r="D21" s="70" t="s">
        <v>149</v>
      </c>
      <c r="E21" s="71" t="s">
        <v>157</v>
      </c>
      <c r="F21" s="397"/>
      <c r="G21" s="399"/>
      <c r="H21" s="399"/>
      <c r="I21" s="392"/>
      <c r="J21" s="392"/>
      <c r="K21" s="393"/>
      <c r="L21" s="392"/>
      <c r="M21" s="395"/>
      <c r="N21" s="264"/>
    </row>
    <row r="22" spans="1:13" s="263" customFormat="1" ht="27" customHeight="1">
      <c r="A22" s="94" t="s">
        <v>100</v>
      </c>
      <c r="B22" s="90">
        <v>900</v>
      </c>
      <c r="C22" s="90"/>
      <c r="D22" s="270" t="s">
        <v>134</v>
      </c>
      <c r="E22" s="96" t="s">
        <v>111</v>
      </c>
      <c r="F22" s="433" t="s">
        <v>49</v>
      </c>
      <c r="G22" s="434">
        <v>2000</v>
      </c>
      <c r="H22" s="434">
        <v>2009</v>
      </c>
      <c r="I22" s="435">
        <v>18060000</v>
      </c>
      <c r="J22" s="435">
        <v>6956979</v>
      </c>
      <c r="K22" s="436" t="s">
        <v>112</v>
      </c>
      <c r="L22" s="435">
        <v>10250176</v>
      </c>
      <c r="M22" s="437">
        <v>0</v>
      </c>
    </row>
    <row r="23" spans="1:14" s="89" customFormat="1" ht="36.75" customHeight="1">
      <c r="A23" s="94" t="s">
        <v>101</v>
      </c>
      <c r="B23" s="68"/>
      <c r="C23" s="69">
        <v>90001</v>
      </c>
      <c r="D23" s="70" t="s">
        <v>113</v>
      </c>
      <c r="E23" s="71" t="s">
        <v>114</v>
      </c>
      <c r="F23" s="397"/>
      <c r="G23" s="399"/>
      <c r="H23" s="399"/>
      <c r="I23" s="392"/>
      <c r="J23" s="392"/>
      <c r="K23" s="393"/>
      <c r="L23" s="392"/>
      <c r="M23" s="395"/>
      <c r="N23" s="264"/>
    </row>
    <row r="24" spans="1:13" s="263" customFormat="1" ht="27" customHeight="1">
      <c r="A24" s="93" t="s">
        <v>102</v>
      </c>
      <c r="B24" s="66">
        <v>926</v>
      </c>
      <c r="C24" s="66"/>
      <c r="D24" s="63" t="s">
        <v>138</v>
      </c>
      <c r="E24" s="65" t="s">
        <v>51</v>
      </c>
      <c r="F24" s="396" t="s">
        <v>141</v>
      </c>
      <c r="G24" s="398">
        <v>2006</v>
      </c>
      <c r="H24" s="398">
        <v>2006</v>
      </c>
      <c r="I24" s="391">
        <v>87306</v>
      </c>
      <c r="J24" s="391">
        <v>21826</v>
      </c>
      <c r="K24" s="393" t="s">
        <v>112</v>
      </c>
      <c r="L24" s="391">
        <v>65480</v>
      </c>
      <c r="M24" s="394">
        <v>0</v>
      </c>
    </row>
    <row r="25" spans="1:13" s="89" customFormat="1" ht="36.75" customHeight="1">
      <c r="A25" s="94" t="s">
        <v>103</v>
      </c>
      <c r="B25" s="68"/>
      <c r="C25" s="69">
        <v>92604</v>
      </c>
      <c r="D25" s="70" t="s">
        <v>128</v>
      </c>
      <c r="E25" s="71" t="s">
        <v>140</v>
      </c>
      <c r="F25" s="397"/>
      <c r="G25" s="399"/>
      <c r="H25" s="399"/>
      <c r="I25" s="392"/>
      <c r="J25" s="392"/>
      <c r="K25" s="393"/>
      <c r="L25" s="392"/>
      <c r="M25" s="395"/>
    </row>
    <row r="26" spans="1:13" s="89" customFormat="1" ht="48.75" thickBot="1">
      <c r="A26" s="93" t="s">
        <v>104</v>
      </c>
      <c r="B26" s="66"/>
      <c r="C26" s="69">
        <v>92604</v>
      </c>
      <c r="D26" s="70" t="s">
        <v>128</v>
      </c>
      <c r="E26" s="271" t="s">
        <v>156</v>
      </c>
      <c r="F26" s="267" t="s">
        <v>141</v>
      </c>
      <c r="G26" s="268">
        <v>2006</v>
      </c>
      <c r="H26" s="268">
        <v>2006</v>
      </c>
      <c r="I26" s="269">
        <f>SUM(J26+L26)</f>
        <v>37701</v>
      </c>
      <c r="J26" s="269">
        <v>9425</v>
      </c>
      <c r="K26" s="265" t="s">
        <v>112</v>
      </c>
      <c r="L26" s="269">
        <v>28276</v>
      </c>
      <c r="M26" s="266">
        <v>0</v>
      </c>
    </row>
    <row r="27" spans="1:13" s="5" customFormat="1" ht="15" customHeight="1" thickBot="1">
      <c r="A27" s="72"/>
      <c r="B27" s="73"/>
      <c r="C27" s="73"/>
      <c r="D27" s="74"/>
      <c r="E27" s="74"/>
      <c r="F27" s="74"/>
      <c r="G27" s="75"/>
      <c r="H27" s="76" t="s">
        <v>8</v>
      </c>
      <c r="I27" s="77">
        <f>SUM(I8:I26)</f>
        <v>35499879</v>
      </c>
      <c r="J27" s="77">
        <f>SUM(J8:J26)</f>
        <v>11346093</v>
      </c>
      <c r="K27" s="77">
        <f>SUM(K8:K26)</f>
        <v>83832</v>
      </c>
      <c r="L27" s="77">
        <f>SUM(L8:L26)</f>
        <v>21936047</v>
      </c>
      <c r="M27" s="77">
        <f>SUM(M8:M26)</f>
        <v>251189</v>
      </c>
    </row>
  </sheetData>
  <mergeCells count="90">
    <mergeCell ref="J20:J21"/>
    <mergeCell ref="K20:K21"/>
    <mergeCell ref="L20:L21"/>
    <mergeCell ref="M20:M21"/>
    <mergeCell ref="F20:F21"/>
    <mergeCell ref="G20:G21"/>
    <mergeCell ref="H20:H21"/>
    <mergeCell ref="I20:I21"/>
    <mergeCell ref="A16:A17"/>
    <mergeCell ref="B16:B17"/>
    <mergeCell ref="C16:C17"/>
    <mergeCell ref="D16:D17"/>
    <mergeCell ref="J16:J17"/>
    <mergeCell ref="K16:K17"/>
    <mergeCell ref="L16:L17"/>
    <mergeCell ref="M16:M17"/>
    <mergeCell ref="F16:F17"/>
    <mergeCell ref="G16:G17"/>
    <mergeCell ref="H16:H17"/>
    <mergeCell ref="I16:I17"/>
    <mergeCell ref="J22:J23"/>
    <mergeCell ref="K22:K23"/>
    <mergeCell ref="L22:L23"/>
    <mergeCell ref="M22:M23"/>
    <mergeCell ref="F22:F23"/>
    <mergeCell ref="G22:G23"/>
    <mergeCell ref="H22:H23"/>
    <mergeCell ref="I22:I23"/>
    <mergeCell ref="J10:J11"/>
    <mergeCell ref="K10:K11"/>
    <mergeCell ref="L10:L11"/>
    <mergeCell ref="M10:M11"/>
    <mergeCell ref="F10:F11"/>
    <mergeCell ref="G10:G11"/>
    <mergeCell ref="H10:H11"/>
    <mergeCell ref="I10:I11"/>
    <mergeCell ref="J5:K5"/>
    <mergeCell ref="L5:M5"/>
    <mergeCell ref="F8:F9"/>
    <mergeCell ref="G8:G9"/>
    <mergeCell ref="H8:H9"/>
    <mergeCell ref="I8:I9"/>
    <mergeCell ref="J8:J9"/>
    <mergeCell ref="K8:K9"/>
    <mergeCell ref="L8:L9"/>
    <mergeCell ref="M8:M9"/>
    <mergeCell ref="J3:M3"/>
    <mergeCell ref="A4:A6"/>
    <mergeCell ref="B4:B6"/>
    <mergeCell ref="C4:C6"/>
    <mergeCell ref="J4:M4"/>
    <mergeCell ref="D4:D6"/>
    <mergeCell ref="E4:E6"/>
    <mergeCell ref="F4:F6"/>
    <mergeCell ref="G4:H5"/>
    <mergeCell ref="I4:I6"/>
    <mergeCell ref="F12:F13"/>
    <mergeCell ref="G12:G13"/>
    <mergeCell ref="H12:H13"/>
    <mergeCell ref="I12:I13"/>
    <mergeCell ref="F18:F19"/>
    <mergeCell ref="G18:G19"/>
    <mergeCell ref="H18:H19"/>
    <mergeCell ref="I18:I19"/>
    <mergeCell ref="K1:M1"/>
    <mergeCell ref="J18:J19"/>
    <mergeCell ref="K18:K19"/>
    <mergeCell ref="L18:L19"/>
    <mergeCell ref="M18:M19"/>
    <mergeCell ref="J12:J13"/>
    <mergeCell ref="K12:K13"/>
    <mergeCell ref="L12:L13"/>
    <mergeCell ref="M12:M13"/>
    <mergeCell ref="A2:M2"/>
    <mergeCell ref="F14:F15"/>
    <mergeCell ref="G14:G15"/>
    <mergeCell ref="H14:H15"/>
    <mergeCell ref="I14:I15"/>
    <mergeCell ref="J14:J15"/>
    <mergeCell ref="K14:K15"/>
    <mergeCell ref="L14:L15"/>
    <mergeCell ref="M14:M15"/>
    <mergeCell ref="F24:F25"/>
    <mergeCell ref="G24:G25"/>
    <mergeCell ref="H24:H25"/>
    <mergeCell ref="I24:I25"/>
    <mergeCell ref="J24:J25"/>
    <mergeCell ref="K24:K25"/>
    <mergeCell ref="L24:L25"/>
    <mergeCell ref="M24:M25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P311"/>
  <sheetViews>
    <sheetView showGridLines="0" view="pageBreakPreview" zoomScaleSheetLayoutView="100" workbookViewId="0" topLeftCell="B1">
      <selection activeCell="D1" sqref="D1"/>
    </sheetView>
  </sheetViews>
  <sheetFormatPr defaultColWidth="9.140625" defaultRowHeight="12.75"/>
  <cols>
    <col min="1" max="3" width="7.7109375" style="13" customWidth="1"/>
    <col min="4" max="4" width="61.57421875" style="12" bestFit="1" customWidth="1"/>
    <col min="5" max="6" width="7.7109375" style="10" customWidth="1"/>
    <col min="7" max="8" width="13.7109375" style="10" customWidth="1"/>
    <col min="9" max="9" width="13.7109375" style="14" customWidth="1"/>
    <col min="10" max="10" width="13.7109375" style="260" customWidth="1"/>
    <col min="11" max="11" width="13.7109375" style="10" customWidth="1"/>
    <col min="12" max="13" width="13.7109375" style="13" customWidth="1"/>
    <col min="14" max="15" width="13.7109375" style="11" customWidth="1"/>
    <col min="16" max="16" width="4.8515625" style="35" customWidth="1"/>
    <col min="17" max="16384" width="9.00390625" style="11" customWidth="1"/>
  </cols>
  <sheetData>
    <row r="1" spans="1:15" s="15" customFormat="1" ht="55.5" customHeight="1">
      <c r="A1" s="131"/>
      <c r="B1" s="132"/>
      <c r="C1" s="133"/>
      <c r="D1" s="133"/>
      <c r="N1" s="447" t="s">
        <v>174</v>
      </c>
      <c r="O1" s="447"/>
    </row>
    <row r="2" spans="1:15" s="17" customFormat="1" ht="24.75" customHeight="1" thickBot="1">
      <c r="A2" s="461" t="s">
        <v>124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</row>
    <row r="3" spans="1:15" s="17" customFormat="1" ht="19.5" customHeight="1">
      <c r="A3" s="448" t="s">
        <v>54</v>
      </c>
      <c r="B3" s="450" t="s">
        <v>1</v>
      </c>
      <c r="C3" s="450" t="s">
        <v>55</v>
      </c>
      <c r="D3" s="450" t="s">
        <v>56</v>
      </c>
      <c r="E3" s="450" t="s">
        <v>43</v>
      </c>
      <c r="F3" s="452"/>
      <c r="G3" s="450" t="s">
        <v>57</v>
      </c>
      <c r="H3" s="450" t="s">
        <v>58</v>
      </c>
      <c r="I3" s="450"/>
      <c r="J3" s="450"/>
      <c r="K3" s="450"/>
      <c r="L3" s="450"/>
      <c r="M3" s="450"/>
      <c r="N3" s="450"/>
      <c r="O3" s="460"/>
    </row>
    <row r="4" spans="1:15" s="17" customFormat="1" ht="19.5" customHeight="1" thickBot="1">
      <c r="A4" s="449"/>
      <c r="B4" s="451"/>
      <c r="C4" s="451"/>
      <c r="D4" s="451"/>
      <c r="E4" s="134" t="s">
        <v>59</v>
      </c>
      <c r="F4" s="135" t="s">
        <v>60</v>
      </c>
      <c r="G4" s="451"/>
      <c r="H4" s="134" t="s">
        <v>20</v>
      </c>
      <c r="I4" s="136" t="s">
        <v>115</v>
      </c>
      <c r="J4" s="134">
        <v>2006</v>
      </c>
      <c r="K4" s="134">
        <v>2007</v>
      </c>
      <c r="L4" s="134">
        <v>2008</v>
      </c>
      <c r="M4" s="134">
        <v>2009</v>
      </c>
      <c r="N4" s="134">
        <v>2010</v>
      </c>
      <c r="O4" s="137" t="s">
        <v>116</v>
      </c>
    </row>
    <row r="5" spans="1:15" s="17" customFormat="1" ht="15" customHeight="1" thickBot="1">
      <c r="A5" s="138">
        <v>1</v>
      </c>
      <c r="B5" s="139">
        <v>2</v>
      </c>
      <c r="C5" s="139">
        <v>3</v>
      </c>
      <c r="D5" s="139">
        <v>4</v>
      </c>
      <c r="E5" s="139">
        <v>5</v>
      </c>
      <c r="F5" s="140">
        <v>6</v>
      </c>
      <c r="G5" s="140">
        <v>7</v>
      </c>
      <c r="H5" s="139">
        <v>8</v>
      </c>
      <c r="I5" s="141">
        <v>9</v>
      </c>
      <c r="J5" s="142">
        <v>10</v>
      </c>
      <c r="K5" s="142">
        <v>11</v>
      </c>
      <c r="L5" s="142">
        <v>12</v>
      </c>
      <c r="M5" s="142">
        <v>13</v>
      </c>
      <c r="N5" s="142">
        <v>14</v>
      </c>
      <c r="O5" s="143">
        <v>15</v>
      </c>
    </row>
    <row r="6" spans="1:15" s="6" customFormat="1" ht="19.5" customHeight="1">
      <c r="A6" s="455" t="s">
        <v>62</v>
      </c>
      <c r="B6" s="458"/>
      <c r="C6" s="458"/>
      <c r="D6" s="458"/>
      <c r="E6" s="458"/>
      <c r="F6" s="458"/>
      <c r="G6" s="459"/>
      <c r="H6" s="144">
        <f aca="true" t="shared" si="0" ref="H6:O6">SUM(H7:H7)</f>
        <v>12643872</v>
      </c>
      <c r="I6" s="144">
        <f t="shared" si="0"/>
        <v>1093872</v>
      </c>
      <c r="J6" s="144">
        <f t="shared" si="0"/>
        <v>11550000</v>
      </c>
      <c r="K6" s="144">
        <f t="shared" si="0"/>
        <v>0</v>
      </c>
      <c r="L6" s="144">
        <f t="shared" si="0"/>
        <v>0</v>
      </c>
      <c r="M6" s="144">
        <f t="shared" si="0"/>
        <v>0</v>
      </c>
      <c r="N6" s="144">
        <f t="shared" si="0"/>
        <v>0</v>
      </c>
      <c r="O6" s="145">
        <f t="shared" si="0"/>
        <v>0</v>
      </c>
    </row>
    <row r="7" spans="1:15" s="38" customFormat="1" ht="30" customHeight="1" thickBot="1">
      <c r="A7" s="146">
        <v>1</v>
      </c>
      <c r="B7" s="147">
        <v>400</v>
      </c>
      <c r="C7" s="148">
        <v>40002</v>
      </c>
      <c r="D7" s="149" t="s">
        <v>63</v>
      </c>
      <c r="E7" s="148">
        <v>1996</v>
      </c>
      <c r="F7" s="150">
        <v>2006</v>
      </c>
      <c r="G7" s="151" t="s">
        <v>61</v>
      </c>
      <c r="H7" s="152">
        <f>SUM(I7:O7)</f>
        <v>12643872</v>
      </c>
      <c r="I7" s="153">
        <v>1093872</v>
      </c>
      <c r="J7" s="152">
        <v>11550000</v>
      </c>
      <c r="K7" s="152"/>
      <c r="L7" s="152"/>
      <c r="M7" s="152"/>
      <c r="N7" s="154"/>
      <c r="O7" s="155"/>
    </row>
    <row r="8" spans="1:15" s="6" customFormat="1" ht="19.5" customHeight="1">
      <c r="A8" s="455" t="s">
        <v>64</v>
      </c>
      <c r="B8" s="456"/>
      <c r="C8" s="456"/>
      <c r="D8" s="456"/>
      <c r="E8" s="456"/>
      <c r="F8" s="456"/>
      <c r="G8" s="457"/>
      <c r="H8" s="144">
        <f aca="true" t="shared" si="1" ref="H8:O8">SUM(H9:H13)</f>
        <v>8404084</v>
      </c>
      <c r="I8" s="144">
        <f t="shared" si="1"/>
        <v>1192448</v>
      </c>
      <c r="J8" s="144">
        <f t="shared" si="1"/>
        <v>1126636</v>
      </c>
      <c r="K8" s="144">
        <f t="shared" si="1"/>
        <v>1485000</v>
      </c>
      <c r="L8" s="144">
        <f t="shared" si="1"/>
        <v>1900000</v>
      </c>
      <c r="M8" s="144">
        <f t="shared" si="1"/>
        <v>1500000</v>
      </c>
      <c r="N8" s="144">
        <f t="shared" si="1"/>
        <v>1200000</v>
      </c>
      <c r="O8" s="145">
        <f t="shared" si="1"/>
        <v>0</v>
      </c>
    </row>
    <row r="9" spans="1:15" s="38" customFormat="1" ht="28.5">
      <c r="A9" s="156">
        <v>2</v>
      </c>
      <c r="B9" s="157">
        <v>600</v>
      </c>
      <c r="C9" s="151">
        <v>60014</v>
      </c>
      <c r="D9" s="158" t="s">
        <v>65</v>
      </c>
      <c r="E9" s="151">
        <v>2005</v>
      </c>
      <c r="F9" s="159">
        <v>2006</v>
      </c>
      <c r="G9" s="151" t="s">
        <v>66</v>
      </c>
      <c r="H9" s="160">
        <f>SUM(I9:O9)</f>
        <v>297995</v>
      </c>
      <c r="I9" s="161">
        <v>14995</v>
      </c>
      <c r="J9" s="160">
        <v>283000</v>
      </c>
      <c r="K9" s="160"/>
      <c r="L9" s="160"/>
      <c r="M9" s="160"/>
      <c r="N9" s="162"/>
      <c r="O9" s="163"/>
    </row>
    <row r="10" spans="1:15" s="38" customFormat="1" ht="30" customHeight="1">
      <c r="A10" s="156">
        <v>3</v>
      </c>
      <c r="B10" s="157">
        <v>600</v>
      </c>
      <c r="C10" s="151">
        <v>60016</v>
      </c>
      <c r="D10" s="158" t="s">
        <v>67</v>
      </c>
      <c r="E10" s="151">
        <v>2000</v>
      </c>
      <c r="F10" s="159">
        <v>2006</v>
      </c>
      <c r="G10" s="151" t="s">
        <v>66</v>
      </c>
      <c r="H10" s="160">
        <f>SUM(I10:O10)</f>
        <v>1558132</v>
      </c>
      <c r="I10" s="153">
        <v>714496</v>
      </c>
      <c r="J10" s="161">
        <v>843636</v>
      </c>
      <c r="K10" s="160"/>
      <c r="L10" s="160"/>
      <c r="M10" s="160"/>
      <c r="N10" s="162"/>
      <c r="O10" s="163"/>
    </row>
    <row r="11" spans="1:15" s="38" customFormat="1" ht="30" customHeight="1">
      <c r="A11" s="156">
        <v>4</v>
      </c>
      <c r="B11" s="157">
        <v>600</v>
      </c>
      <c r="C11" s="151">
        <v>60016</v>
      </c>
      <c r="D11" s="158" t="s">
        <v>68</v>
      </c>
      <c r="E11" s="151">
        <v>2003</v>
      </c>
      <c r="F11" s="159">
        <v>2007</v>
      </c>
      <c r="G11" s="151" t="s">
        <v>66</v>
      </c>
      <c r="H11" s="160">
        <f>SUM(I11:O11)</f>
        <v>2219915</v>
      </c>
      <c r="I11" s="164">
        <v>419915</v>
      </c>
      <c r="J11" s="160"/>
      <c r="K11" s="160">
        <v>900000</v>
      </c>
      <c r="L11" s="160">
        <v>900000</v>
      </c>
      <c r="M11" s="162"/>
      <c r="N11" s="162"/>
      <c r="O11" s="163"/>
    </row>
    <row r="12" spans="1:15" s="38" customFormat="1" ht="30" customHeight="1">
      <c r="A12" s="156">
        <v>5</v>
      </c>
      <c r="B12" s="157">
        <v>600</v>
      </c>
      <c r="C12" s="151">
        <v>60016</v>
      </c>
      <c r="D12" s="158" t="s">
        <v>69</v>
      </c>
      <c r="E12" s="151">
        <v>2003</v>
      </c>
      <c r="F12" s="159">
        <v>2009</v>
      </c>
      <c r="G12" s="151" t="s">
        <v>66</v>
      </c>
      <c r="H12" s="160">
        <f>SUM(I12:O12)</f>
        <v>4228060</v>
      </c>
      <c r="I12" s="164">
        <v>28060</v>
      </c>
      <c r="J12" s="160"/>
      <c r="K12" s="160">
        <v>500000</v>
      </c>
      <c r="L12" s="160">
        <v>1000000</v>
      </c>
      <c r="M12" s="160">
        <v>1500000</v>
      </c>
      <c r="N12" s="162">
        <v>1200000</v>
      </c>
      <c r="O12" s="163"/>
    </row>
    <row r="13" spans="1:15" s="38" customFormat="1" ht="30" customHeight="1" thickBot="1">
      <c r="A13" s="146">
        <v>6</v>
      </c>
      <c r="B13" s="147">
        <v>600</v>
      </c>
      <c r="C13" s="148">
        <v>60016</v>
      </c>
      <c r="D13" s="149" t="s">
        <v>70</v>
      </c>
      <c r="E13" s="148">
        <v>2003</v>
      </c>
      <c r="F13" s="150">
        <v>2006</v>
      </c>
      <c r="G13" s="151" t="s">
        <v>66</v>
      </c>
      <c r="H13" s="152">
        <f>SUM(I13:O13)</f>
        <v>99982</v>
      </c>
      <c r="I13" s="153">
        <v>14982</v>
      </c>
      <c r="J13" s="152"/>
      <c r="K13" s="152">
        <v>85000</v>
      </c>
      <c r="L13" s="152"/>
      <c r="M13" s="154"/>
      <c r="N13" s="154"/>
      <c r="O13" s="155"/>
    </row>
    <row r="14" spans="1:15" s="6" customFormat="1" ht="19.5" customHeight="1">
      <c r="A14" s="455" t="s">
        <v>71</v>
      </c>
      <c r="B14" s="456"/>
      <c r="C14" s="456"/>
      <c r="D14" s="456"/>
      <c r="E14" s="456"/>
      <c r="F14" s="456"/>
      <c r="G14" s="457"/>
      <c r="H14" s="144">
        <f aca="true" t="shared" si="2" ref="H14:O14">SUM(H15:H15)</f>
        <v>5434973</v>
      </c>
      <c r="I14" s="144">
        <f t="shared" si="2"/>
        <v>1309973</v>
      </c>
      <c r="J14" s="144">
        <f t="shared" si="2"/>
        <v>4125000</v>
      </c>
      <c r="K14" s="144">
        <f t="shared" si="2"/>
        <v>0</v>
      </c>
      <c r="L14" s="144">
        <f t="shared" si="2"/>
        <v>0</v>
      </c>
      <c r="M14" s="144">
        <f t="shared" si="2"/>
        <v>0</v>
      </c>
      <c r="N14" s="144">
        <f t="shared" si="2"/>
        <v>0</v>
      </c>
      <c r="O14" s="145">
        <f t="shared" si="2"/>
        <v>0</v>
      </c>
    </row>
    <row r="15" spans="1:15" s="38" customFormat="1" ht="114.75" thickBot="1">
      <c r="A15" s="165">
        <v>7</v>
      </c>
      <c r="B15" s="166">
        <v>630</v>
      </c>
      <c r="C15" s="167">
        <v>63003</v>
      </c>
      <c r="D15" s="168" t="s">
        <v>155</v>
      </c>
      <c r="E15" s="167">
        <v>2000</v>
      </c>
      <c r="F15" s="169">
        <v>2006</v>
      </c>
      <c r="G15" s="167" t="s">
        <v>61</v>
      </c>
      <c r="H15" s="170">
        <f>SUM(I15:O15)</f>
        <v>5434973</v>
      </c>
      <c r="I15" s="171">
        <v>1309973</v>
      </c>
      <c r="J15" s="170">
        <v>4125000</v>
      </c>
      <c r="K15" s="170"/>
      <c r="L15" s="170"/>
      <c r="M15" s="170"/>
      <c r="N15" s="172"/>
      <c r="O15" s="173"/>
    </row>
    <row r="16" spans="1:15" s="6" customFormat="1" ht="19.5" customHeight="1">
      <c r="A16" s="455" t="s">
        <v>72</v>
      </c>
      <c r="B16" s="456"/>
      <c r="C16" s="456"/>
      <c r="D16" s="456"/>
      <c r="E16" s="456"/>
      <c r="F16" s="456"/>
      <c r="G16" s="457"/>
      <c r="H16" s="144">
        <f aca="true" t="shared" si="3" ref="H16:O16">SUM(H17:H19)</f>
        <v>17321689</v>
      </c>
      <c r="I16" s="144">
        <f t="shared" si="3"/>
        <v>226139</v>
      </c>
      <c r="J16" s="144">
        <f t="shared" si="3"/>
        <v>501000</v>
      </c>
      <c r="K16" s="144">
        <f t="shared" si="3"/>
        <v>3500000</v>
      </c>
      <c r="L16" s="144">
        <f t="shared" si="3"/>
        <v>3500000</v>
      </c>
      <c r="M16" s="144">
        <f t="shared" si="3"/>
        <v>3000000</v>
      </c>
      <c r="N16" s="144">
        <f t="shared" si="3"/>
        <v>3000000</v>
      </c>
      <c r="O16" s="145">
        <f t="shared" si="3"/>
        <v>3594550</v>
      </c>
    </row>
    <row r="17" spans="1:15" s="6" customFormat="1" ht="30" customHeight="1">
      <c r="A17" s="156">
        <v>8</v>
      </c>
      <c r="B17" s="157">
        <v>700</v>
      </c>
      <c r="C17" s="151">
        <v>70095</v>
      </c>
      <c r="D17" s="158" t="s">
        <v>73</v>
      </c>
      <c r="E17" s="151">
        <v>2004</v>
      </c>
      <c r="F17" s="159">
        <v>2006</v>
      </c>
      <c r="G17" s="151" t="s">
        <v>61</v>
      </c>
      <c r="H17" s="160">
        <f>SUM(I17:O17)</f>
        <v>271689</v>
      </c>
      <c r="I17" s="153">
        <v>226139</v>
      </c>
      <c r="J17" s="242">
        <v>45550</v>
      </c>
      <c r="K17" s="160"/>
      <c r="L17" s="160"/>
      <c r="M17" s="160"/>
      <c r="N17" s="160"/>
      <c r="O17" s="174"/>
    </row>
    <row r="18" spans="1:15" s="6" customFormat="1" ht="30" customHeight="1">
      <c r="A18" s="156">
        <v>9</v>
      </c>
      <c r="B18" s="157">
        <v>700</v>
      </c>
      <c r="C18" s="151">
        <v>70095</v>
      </c>
      <c r="D18" s="158" t="s">
        <v>145</v>
      </c>
      <c r="E18" s="151">
        <v>2004</v>
      </c>
      <c r="F18" s="159">
        <v>2011</v>
      </c>
      <c r="G18" s="151" t="s">
        <v>61</v>
      </c>
      <c r="H18" s="160">
        <f>SUM(I18:O18)</f>
        <v>16000000</v>
      </c>
      <c r="I18" s="164"/>
      <c r="J18" s="160">
        <v>405450</v>
      </c>
      <c r="K18" s="160">
        <v>3000000</v>
      </c>
      <c r="L18" s="160">
        <v>3000000</v>
      </c>
      <c r="M18" s="160">
        <v>3000000</v>
      </c>
      <c r="N18" s="160">
        <v>3000000</v>
      </c>
      <c r="O18" s="174">
        <v>3594550</v>
      </c>
    </row>
    <row r="19" spans="1:15" s="6" customFormat="1" ht="30" customHeight="1" thickBot="1">
      <c r="A19" s="175">
        <v>10</v>
      </c>
      <c r="B19" s="167">
        <v>700</v>
      </c>
      <c r="C19" s="167">
        <v>70095</v>
      </c>
      <c r="D19" s="168" t="s">
        <v>74</v>
      </c>
      <c r="E19" s="167">
        <v>2006</v>
      </c>
      <c r="F19" s="169">
        <v>2008</v>
      </c>
      <c r="G19" s="167" t="s">
        <v>61</v>
      </c>
      <c r="H19" s="170">
        <f>SUM(I19:O19)</f>
        <v>1050000</v>
      </c>
      <c r="I19" s="176"/>
      <c r="J19" s="170">
        <v>50000</v>
      </c>
      <c r="K19" s="170">
        <v>500000</v>
      </c>
      <c r="L19" s="170">
        <v>500000</v>
      </c>
      <c r="M19" s="170"/>
      <c r="N19" s="170"/>
      <c r="O19" s="177"/>
    </row>
    <row r="20" spans="1:15" s="38" customFormat="1" ht="19.5" customHeight="1">
      <c r="A20" s="455" t="s">
        <v>75</v>
      </c>
      <c r="B20" s="456"/>
      <c r="C20" s="456"/>
      <c r="D20" s="456"/>
      <c r="E20" s="456"/>
      <c r="F20" s="456"/>
      <c r="G20" s="457"/>
      <c r="H20" s="144">
        <f aca="true" t="shared" si="4" ref="H20:O20">SUM(H21:H21)</f>
        <v>530000</v>
      </c>
      <c r="I20" s="144">
        <f t="shared" si="4"/>
        <v>10000</v>
      </c>
      <c r="J20" s="144">
        <f t="shared" si="4"/>
        <v>20000</v>
      </c>
      <c r="K20" s="144">
        <f t="shared" si="4"/>
        <v>500000</v>
      </c>
      <c r="L20" s="144">
        <f t="shared" si="4"/>
        <v>0</v>
      </c>
      <c r="M20" s="144">
        <f t="shared" si="4"/>
        <v>0</v>
      </c>
      <c r="N20" s="144">
        <f t="shared" si="4"/>
        <v>0</v>
      </c>
      <c r="O20" s="145">
        <f t="shared" si="4"/>
        <v>0</v>
      </c>
    </row>
    <row r="21" spans="1:15" s="38" customFormat="1" ht="30" customHeight="1" thickBot="1">
      <c r="A21" s="165">
        <v>11</v>
      </c>
      <c r="B21" s="166">
        <v>754</v>
      </c>
      <c r="C21" s="167">
        <v>75412</v>
      </c>
      <c r="D21" s="168" t="s">
        <v>76</v>
      </c>
      <c r="E21" s="167">
        <v>2004</v>
      </c>
      <c r="F21" s="178">
        <v>2007</v>
      </c>
      <c r="G21" s="167" t="s">
        <v>77</v>
      </c>
      <c r="H21" s="170">
        <f>SUM(I21:O21)</f>
        <v>530000</v>
      </c>
      <c r="I21" s="179">
        <v>10000</v>
      </c>
      <c r="J21" s="171">
        <v>20000</v>
      </c>
      <c r="K21" s="171">
        <v>500000</v>
      </c>
      <c r="L21" s="170"/>
      <c r="M21" s="170"/>
      <c r="N21" s="172"/>
      <c r="O21" s="173"/>
    </row>
    <row r="22" spans="1:15" s="6" customFormat="1" ht="19.5" customHeight="1">
      <c r="A22" s="455" t="s">
        <v>117</v>
      </c>
      <c r="B22" s="456"/>
      <c r="C22" s="456"/>
      <c r="D22" s="456"/>
      <c r="E22" s="456"/>
      <c r="F22" s="456"/>
      <c r="G22" s="457"/>
      <c r="H22" s="144">
        <f aca="true" t="shared" si="5" ref="H22:O22">SUM(H23:H24)</f>
        <v>6351075</v>
      </c>
      <c r="I22" s="144">
        <f t="shared" si="5"/>
        <v>4207075</v>
      </c>
      <c r="J22" s="144">
        <f t="shared" si="5"/>
        <v>1144000</v>
      </c>
      <c r="K22" s="144">
        <f t="shared" si="5"/>
        <v>1000000</v>
      </c>
      <c r="L22" s="144">
        <f t="shared" si="5"/>
        <v>0</v>
      </c>
      <c r="M22" s="144">
        <f t="shared" si="5"/>
        <v>0</v>
      </c>
      <c r="N22" s="144">
        <f t="shared" si="5"/>
        <v>0</v>
      </c>
      <c r="O22" s="145">
        <f t="shared" si="5"/>
        <v>0</v>
      </c>
    </row>
    <row r="23" spans="1:15" s="6" customFormat="1" ht="75" customHeight="1">
      <c r="A23" s="146">
        <v>12</v>
      </c>
      <c r="B23" s="147">
        <v>801</v>
      </c>
      <c r="C23" s="148">
        <v>80101</v>
      </c>
      <c r="D23" s="180" t="s">
        <v>150</v>
      </c>
      <c r="E23" s="181">
        <v>2005</v>
      </c>
      <c r="F23" s="182">
        <v>2007</v>
      </c>
      <c r="G23" s="181" t="s">
        <v>61</v>
      </c>
      <c r="H23" s="152">
        <f>SUM(I23:O23)</f>
        <v>1683585</v>
      </c>
      <c r="I23" s="183">
        <v>39585</v>
      </c>
      <c r="J23" s="184">
        <v>1144000</v>
      </c>
      <c r="K23" s="184">
        <v>500000</v>
      </c>
      <c r="L23" s="183"/>
      <c r="M23" s="183"/>
      <c r="N23" s="185"/>
      <c r="O23" s="186"/>
    </row>
    <row r="24" spans="1:15" s="38" customFormat="1" ht="30" customHeight="1" thickBot="1">
      <c r="A24" s="165">
        <v>13</v>
      </c>
      <c r="B24" s="166">
        <v>801</v>
      </c>
      <c r="C24" s="167">
        <v>80110</v>
      </c>
      <c r="D24" s="168" t="s">
        <v>78</v>
      </c>
      <c r="E24" s="167">
        <v>2000</v>
      </c>
      <c r="F24" s="178">
        <v>2006</v>
      </c>
      <c r="G24" s="167" t="s">
        <v>77</v>
      </c>
      <c r="H24" s="170">
        <f>SUM(I24:O24)</f>
        <v>4667490</v>
      </c>
      <c r="I24" s="176">
        <v>4167490</v>
      </c>
      <c r="J24" s="171"/>
      <c r="K24" s="171">
        <v>500000</v>
      </c>
      <c r="L24" s="170"/>
      <c r="M24" s="170"/>
      <c r="N24" s="172"/>
      <c r="O24" s="173"/>
    </row>
    <row r="25" spans="1:15" s="6" customFormat="1" ht="19.5" customHeight="1">
      <c r="A25" s="455" t="s">
        <v>79</v>
      </c>
      <c r="B25" s="456"/>
      <c r="C25" s="456"/>
      <c r="D25" s="456"/>
      <c r="E25" s="456"/>
      <c r="F25" s="456"/>
      <c r="G25" s="457"/>
      <c r="H25" s="144">
        <f>SUM(H26:H28)</f>
        <v>71806736</v>
      </c>
      <c r="I25" s="144">
        <f aca="true" t="shared" si="6" ref="I25:O25">SUM(I26:I28)</f>
        <v>20216690</v>
      </c>
      <c r="J25" s="144">
        <f t="shared" si="6"/>
        <v>27340046</v>
      </c>
      <c r="K25" s="144">
        <f t="shared" si="6"/>
        <v>7800000</v>
      </c>
      <c r="L25" s="144">
        <f t="shared" si="6"/>
        <v>7250000</v>
      </c>
      <c r="M25" s="144">
        <f t="shared" si="6"/>
        <v>9200000</v>
      </c>
      <c r="N25" s="144">
        <f t="shared" si="6"/>
        <v>0</v>
      </c>
      <c r="O25" s="145">
        <f t="shared" si="6"/>
        <v>0</v>
      </c>
    </row>
    <row r="26" spans="1:15" s="38" customFormat="1" ht="60" customHeight="1">
      <c r="A26" s="146">
        <v>14</v>
      </c>
      <c r="B26" s="148">
        <v>900</v>
      </c>
      <c r="C26" s="148">
        <v>90001</v>
      </c>
      <c r="D26" s="149" t="s">
        <v>80</v>
      </c>
      <c r="E26" s="148">
        <v>2000</v>
      </c>
      <c r="F26" s="187">
        <v>2009</v>
      </c>
      <c r="G26" s="148" t="s">
        <v>61</v>
      </c>
      <c r="H26" s="152">
        <f aca="true" t="shared" si="7" ref="H26:H32">SUM(I26:O26)</f>
        <v>65445620</v>
      </c>
      <c r="I26" s="153">
        <v>18334950</v>
      </c>
      <c r="J26" s="243">
        <v>27110670</v>
      </c>
      <c r="K26" s="152">
        <v>6000000</v>
      </c>
      <c r="L26" s="152">
        <v>6000000</v>
      </c>
      <c r="M26" s="154">
        <v>8000000</v>
      </c>
      <c r="N26" s="154"/>
      <c r="O26" s="155"/>
    </row>
    <row r="27" spans="1:15" s="38" customFormat="1" ht="30" customHeight="1">
      <c r="A27" s="156">
        <v>15</v>
      </c>
      <c r="B27" s="188">
        <v>900</v>
      </c>
      <c r="C27" s="187">
        <v>90001</v>
      </c>
      <c r="D27" s="149" t="s">
        <v>144</v>
      </c>
      <c r="E27" s="148">
        <v>2000</v>
      </c>
      <c r="F27" s="150">
        <v>2009</v>
      </c>
      <c r="G27" s="151" t="s">
        <v>61</v>
      </c>
      <c r="H27" s="160">
        <f t="shared" si="7"/>
        <v>6131722</v>
      </c>
      <c r="I27" s="164">
        <v>1881722</v>
      </c>
      <c r="J27" s="161"/>
      <c r="K27" s="161">
        <v>1800000</v>
      </c>
      <c r="L27" s="160">
        <v>1250000</v>
      </c>
      <c r="M27" s="160">
        <v>1200000</v>
      </c>
      <c r="N27" s="162"/>
      <c r="O27" s="163"/>
    </row>
    <row r="28" spans="1:15" s="38" customFormat="1" ht="30" customHeight="1" thickBot="1">
      <c r="A28" s="244">
        <v>16</v>
      </c>
      <c r="B28" s="189">
        <v>900</v>
      </c>
      <c r="C28" s="190">
        <v>90001</v>
      </c>
      <c r="D28" s="191" t="s">
        <v>125</v>
      </c>
      <c r="E28" s="181">
        <v>2005</v>
      </c>
      <c r="F28" s="192">
        <v>2006</v>
      </c>
      <c r="G28" s="245" t="s">
        <v>61</v>
      </c>
      <c r="H28" s="246">
        <f t="shared" si="7"/>
        <v>229394</v>
      </c>
      <c r="I28" s="247">
        <v>18</v>
      </c>
      <c r="J28" s="248">
        <v>229376</v>
      </c>
      <c r="K28" s="247"/>
      <c r="L28" s="246"/>
      <c r="M28" s="246"/>
      <c r="N28" s="249"/>
      <c r="O28" s="250"/>
    </row>
    <row r="29" spans="1:15" s="38" customFormat="1" ht="30" customHeight="1">
      <c r="A29" s="455" t="s">
        <v>118</v>
      </c>
      <c r="B29" s="456"/>
      <c r="C29" s="456"/>
      <c r="D29" s="456"/>
      <c r="E29" s="456"/>
      <c r="F29" s="456"/>
      <c r="G29" s="457"/>
      <c r="H29" s="144">
        <f>SUM(H30:H32)</f>
        <v>266210</v>
      </c>
      <c r="I29" s="144">
        <f aca="true" t="shared" si="8" ref="I29:O29">SUM(I30:I32)</f>
        <v>58210</v>
      </c>
      <c r="J29" s="144">
        <f t="shared" si="8"/>
        <v>208000</v>
      </c>
      <c r="K29" s="144">
        <f t="shared" si="8"/>
        <v>0</v>
      </c>
      <c r="L29" s="144">
        <f t="shared" si="8"/>
        <v>0</v>
      </c>
      <c r="M29" s="144">
        <f t="shared" si="8"/>
        <v>0</v>
      </c>
      <c r="N29" s="144">
        <f t="shared" si="8"/>
        <v>0</v>
      </c>
      <c r="O29" s="145">
        <f t="shared" si="8"/>
        <v>0</v>
      </c>
    </row>
    <row r="30" spans="1:15" s="38" customFormat="1" ht="30" customHeight="1">
      <c r="A30" s="194">
        <v>17</v>
      </c>
      <c r="B30" s="189">
        <v>900</v>
      </c>
      <c r="C30" s="190">
        <v>90015</v>
      </c>
      <c r="D30" s="191" t="s">
        <v>81</v>
      </c>
      <c r="E30" s="181">
        <v>2005</v>
      </c>
      <c r="F30" s="192">
        <v>2006</v>
      </c>
      <c r="G30" s="148" t="s">
        <v>61</v>
      </c>
      <c r="H30" s="183">
        <f t="shared" si="7"/>
        <v>102349</v>
      </c>
      <c r="I30" s="184">
        <v>12349</v>
      </c>
      <c r="J30" s="184">
        <v>90000</v>
      </c>
      <c r="K30" s="184"/>
      <c r="L30" s="183"/>
      <c r="M30" s="183"/>
      <c r="N30" s="185"/>
      <c r="O30" s="186"/>
    </row>
    <row r="31" spans="1:15" s="6" customFormat="1" ht="19.5" customHeight="1">
      <c r="A31" s="146">
        <v>18</v>
      </c>
      <c r="B31" s="189">
        <v>900</v>
      </c>
      <c r="C31" s="190">
        <v>90015</v>
      </c>
      <c r="D31" s="195" t="s">
        <v>119</v>
      </c>
      <c r="E31" s="181">
        <v>2005</v>
      </c>
      <c r="F31" s="192">
        <v>2006</v>
      </c>
      <c r="G31" s="148" t="s">
        <v>61</v>
      </c>
      <c r="H31" s="152">
        <f t="shared" si="7"/>
        <v>132360</v>
      </c>
      <c r="I31" s="193">
        <v>42360</v>
      </c>
      <c r="J31" s="193">
        <v>90000</v>
      </c>
      <c r="K31" s="193"/>
      <c r="L31" s="152"/>
      <c r="M31" s="152"/>
      <c r="N31" s="154"/>
      <c r="O31" s="155"/>
    </row>
    <row r="32" spans="1:15" s="38" customFormat="1" ht="30" customHeight="1" thickBot="1">
      <c r="A32" s="165">
        <v>19</v>
      </c>
      <c r="B32" s="189">
        <v>900</v>
      </c>
      <c r="C32" s="190">
        <v>90015</v>
      </c>
      <c r="D32" s="195" t="s">
        <v>120</v>
      </c>
      <c r="E32" s="181">
        <v>2005</v>
      </c>
      <c r="F32" s="192">
        <v>2006</v>
      </c>
      <c r="G32" s="148" t="s">
        <v>61</v>
      </c>
      <c r="H32" s="170">
        <f t="shared" si="7"/>
        <v>31501</v>
      </c>
      <c r="I32" s="171">
        <v>3501</v>
      </c>
      <c r="J32" s="171">
        <v>28000</v>
      </c>
      <c r="K32" s="171"/>
      <c r="L32" s="170"/>
      <c r="M32" s="170"/>
      <c r="N32" s="172"/>
      <c r="O32" s="173"/>
    </row>
    <row r="33" spans="1:15" s="38" customFormat="1" ht="19.5" customHeight="1">
      <c r="A33" s="455" t="s">
        <v>82</v>
      </c>
      <c r="B33" s="456"/>
      <c r="C33" s="456"/>
      <c r="D33" s="456"/>
      <c r="E33" s="456"/>
      <c r="F33" s="456"/>
      <c r="G33" s="457"/>
      <c r="H33" s="144">
        <f>SUM(H34:H34)</f>
        <v>3845096</v>
      </c>
      <c r="I33" s="144">
        <f aca="true" t="shared" si="9" ref="I33:O33">SUM(I34:I34)</f>
        <v>1685096</v>
      </c>
      <c r="J33" s="144">
        <f t="shared" si="9"/>
        <v>720000</v>
      </c>
      <c r="K33" s="144">
        <f t="shared" si="9"/>
        <v>720000</v>
      </c>
      <c r="L33" s="144">
        <f t="shared" si="9"/>
        <v>720000</v>
      </c>
      <c r="M33" s="144">
        <f t="shared" si="9"/>
        <v>0</v>
      </c>
      <c r="N33" s="144">
        <f t="shared" si="9"/>
        <v>0</v>
      </c>
      <c r="O33" s="145">
        <f t="shared" si="9"/>
        <v>0</v>
      </c>
    </row>
    <row r="34" spans="1:15" s="38" customFormat="1" ht="30" customHeight="1" thickBot="1">
      <c r="A34" s="156">
        <v>20</v>
      </c>
      <c r="B34" s="196">
        <v>900</v>
      </c>
      <c r="C34" s="197">
        <v>90095</v>
      </c>
      <c r="D34" s="158" t="s">
        <v>83</v>
      </c>
      <c r="E34" s="151">
        <v>2001</v>
      </c>
      <c r="F34" s="159">
        <v>2008</v>
      </c>
      <c r="G34" s="151" t="s">
        <v>61</v>
      </c>
      <c r="H34" s="160">
        <f>SUM(I34:O34)</f>
        <v>3845096</v>
      </c>
      <c r="I34" s="164">
        <v>1685096</v>
      </c>
      <c r="J34" s="160">
        <v>720000</v>
      </c>
      <c r="K34" s="161">
        <v>720000</v>
      </c>
      <c r="L34" s="161">
        <v>720000</v>
      </c>
      <c r="M34" s="161"/>
      <c r="N34" s="161"/>
      <c r="O34" s="198"/>
    </row>
    <row r="35" spans="1:15" s="38" customFormat="1" ht="19.5" customHeight="1">
      <c r="A35" s="455" t="s">
        <v>121</v>
      </c>
      <c r="B35" s="456"/>
      <c r="C35" s="456"/>
      <c r="D35" s="456"/>
      <c r="E35" s="456"/>
      <c r="F35" s="456"/>
      <c r="G35" s="457"/>
      <c r="H35" s="144">
        <f>SUM(H36:H36)</f>
        <v>5162014</v>
      </c>
      <c r="I35" s="144">
        <f aca="true" t="shared" si="10" ref="I35:O35">SUM(I36:I36)</f>
        <v>672014</v>
      </c>
      <c r="J35" s="144">
        <f t="shared" si="10"/>
        <v>900000</v>
      </c>
      <c r="K35" s="144">
        <f t="shared" si="10"/>
        <v>1900000</v>
      </c>
      <c r="L35" s="144">
        <f t="shared" si="10"/>
        <v>0</v>
      </c>
      <c r="M35" s="144">
        <f t="shared" si="10"/>
        <v>0</v>
      </c>
      <c r="N35" s="144">
        <f t="shared" si="10"/>
        <v>0</v>
      </c>
      <c r="O35" s="145">
        <f t="shared" si="10"/>
        <v>1690000</v>
      </c>
    </row>
    <row r="36" spans="1:15" s="38" customFormat="1" ht="29.25" thickBot="1">
      <c r="A36" s="156">
        <v>21</v>
      </c>
      <c r="B36" s="157">
        <v>900</v>
      </c>
      <c r="C36" s="151">
        <v>90095</v>
      </c>
      <c r="D36" s="158" t="s">
        <v>122</v>
      </c>
      <c r="E36" s="151">
        <v>2004</v>
      </c>
      <c r="F36" s="159">
        <v>2007</v>
      </c>
      <c r="G36" s="151" t="s">
        <v>61</v>
      </c>
      <c r="H36" s="160">
        <f>SUM(I36:O36)</f>
        <v>5162014</v>
      </c>
      <c r="I36" s="153">
        <v>672014</v>
      </c>
      <c r="J36" s="161">
        <v>900000</v>
      </c>
      <c r="K36" s="160">
        <v>1900000</v>
      </c>
      <c r="L36" s="160"/>
      <c r="M36" s="160"/>
      <c r="N36" s="160"/>
      <c r="O36" s="174">
        <v>1690000</v>
      </c>
    </row>
    <row r="37" spans="1:15" s="38" customFormat="1" ht="30" customHeight="1">
      <c r="A37" s="455" t="s">
        <v>123</v>
      </c>
      <c r="B37" s="456"/>
      <c r="C37" s="456"/>
      <c r="D37" s="456"/>
      <c r="E37" s="456"/>
      <c r="F37" s="456"/>
      <c r="G37" s="457"/>
      <c r="H37" s="144">
        <f aca="true" t="shared" si="11" ref="H37:O37">SUM(H38:H40)</f>
        <v>54768</v>
      </c>
      <c r="I37" s="144">
        <f t="shared" si="11"/>
        <v>6768</v>
      </c>
      <c r="J37" s="144">
        <f t="shared" si="11"/>
        <v>48000</v>
      </c>
      <c r="K37" s="144">
        <f t="shared" si="11"/>
        <v>0</v>
      </c>
      <c r="L37" s="144">
        <f t="shared" si="11"/>
        <v>0</v>
      </c>
      <c r="M37" s="144">
        <f t="shared" si="11"/>
        <v>0</v>
      </c>
      <c r="N37" s="144">
        <f t="shared" si="11"/>
        <v>0</v>
      </c>
      <c r="O37" s="145">
        <f t="shared" si="11"/>
        <v>0</v>
      </c>
    </row>
    <row r="38" spans="1:15" s="38" customFormat="1" ht="28.5">
      <c r="A38" s="156">
        <v>22</v>
      </c>
      <c r="B38" s="196">
        <v>921</v>
      </c>
      <c r="C38" s="197">
        <v>92109</v>
      </c>
      <c r="D38" s="158" t="s">
        <v>84</v>
      </c>
      <c r="E38" s="151">
        <v>2005</v>
      </c>
      <c r="F38" s="159">
        <v>2006</v>
      </c>
      <c r="G38" s="151" t="s">
        <v>61</v>
      </c>
      <c r="H38" s="160">
        <f>SUM(I38:O38)</f>
        <v>29806</v>
      </c>
      <c r="I38" s="160">
        <v>2806</v>
      </c>
      <c r="J38" s="161">
        <v>27000</v>
      </c>
      <c r="K38" s="161"/>
      <c r="L38" s="161"/>
      <c r="M38" s="161"/>
      <c r="N38" s="161"/>
      <c r="O38" s="198"/>
    </row>
    <row r="39" spans="1:15" s="6" customFormat="1" ht="28.5">
      <c r="A39" s="156">
        <v>23</v>
      </c>
      <c r="B39" s="196">
        <v>921</v>
      </c>
      <c r="C39" s="197">
        <v>92109</v>
      </c>
      <c r="D39" s="158" t="s">
        <v>85</v>
      </c>
      <c r="E39" s="151">
        <v>2005</v>
      </c>
      <c r="F39" s="159">
        <v>2006</v>
      </c>
      <c r="G39" s="151" t="s">
        <v>61</v>
      </c>
      <c r="H39" s="160">
        <f>SUM(I39:O39)</f>
        <v>19986</v>
      </c>
      <c r="I39" s="160">
        <v>2986</v>
      </c>
      <c r="J39" s="161">
        <v>17000</v>
      </c>
      <c r="K39" s="161"/>
      <c r="L39" s="161"/>
      <c r="M39" s="161"/>
      <c r="N39" s="161"/>
      <c r="O39" s="198"/>
    </row>
    <row r="40" spans="1:15" s="38" customFormat="1" ht="29.25" thickBot="1">
      <c r="A40" s="165">
        <v>24</v>
      </c>
      <c r="B40" s="167">
        <v>921</v>
      </c>
      <c r="C40" s="167">
        <v>92109</v>
      </c>
      <c r="D40" s="168" t="s">
        <v>86</v>
      </c>
      <c r="E40" s="151">
        <v>2005</v>
      </c>
      <c r="F40" s="159">
        <v>2006</v>
      </c>
      <c r="G40" s="167" t="s">
        <v>61</v>
      </c>
      <c r="H40" s="160">
        <f>SUM(I40:O40)</f>
        <v>4976</v>
      </c>
      <c r="I40" s="161">
        <v>976</v>
      </c>
      <c r="J40" s="160">
        <v>4000</v>
      </c>
      <c r="K40" s="160"/>
      <c r="L40" s="160"/>
      <c r="M40" s="160"/>
      <c r="N40" s="160"/>
      <c r="O40" s="174"/>
    </row>
    <row r="41" spans="1:15" s="38" customFormat="1" ht="30" customHeight="1">
      <c r="A41" s="455" t="s">
        <v>87</v>
      </c>
      <c r="B41" s="456"/>
      <c r="C41" s="456"/>
      <c r="D41" s="456"/>
      <c r="E41" s="456"/>
      <c r="F41" s="456"/>
      <c r="G41" s="457"/>
      <c r="H41" s="144">
        <f>SUM(H42:H44)</f>
        <v>49235529</v>
      </c>
      <c r="I41" s="144">
        <f>SUM(I42:I44)</f>
        <v>7706009</v>
      </c>
      <c r="J41" s="144">
        <f>SUM(J42:J44)</f>
        <v>1710000</v>
      </c>
      <c r="K41" s="144">
        <f>SUM(K42:K43)</f>
        <v>0</v>
      </c>
      <c r="L41" s="144">
        <f>SUM(L42:L43)</f>
        <v>0</v>
      </c>
      <c r="M41" s="144">
        <f>SUM(M42:M42)</f>
        <v>0</v>
      </c>
      <c r="N41" s="144">
        <f>SUM(N42:N42)</f>
        <v>0</v>
      </c>
      <c r="O41" s="145">
        <f>SUM(O42:O42)</f>
        <v>0</v>
      </c>
    </row>
    <row r="42" spans="1:15" s="5" customFormat="1" ht="57">
      <c r="A42" s="156">
        <v>25</v>
      </c>
      <c r="B42" s="157">
        <v>926</v>
      </c>
      <c r="C42" s="151">
        <v>92601</v>
      </c>
      <c r="D42" s="158" t="s">
        <v>88</v>
      </c>
      <c r="E42" s="151">
        <v>2000</v>
      </c>
      <c r="F42" s="159">
        <v>2006</v>
      </c>
      <c r="G42" s="151" t="s">
        <v>61</v>
      </c>
      <c r="H42" s="160">
        <f>SUM(I42:O42)</f>
        <v>9215834</v>
      </c>
      <c r="I42" s="153">
        <v>7705834</v>
      </c>
      <c r="J42" s="160">
        <v>1510000</v>
      </c>
      <c r="K42" s="160"/>
      <c r="L42" s="160"/>
      <c r="M42" s="160"/>
      <c r="N42" s="162"/>
      <c r="O42" s="163"/>
    </row>
    <row r="43" spans="1:16" s="257" customFormat="1" ht="24" customHeight="1">
      <c r="A43" s="156">
        <v>26</v>
      </c>
      <c r="B43" s="157">
        <v>926</v>
      </c>
      <c r="C43" s="151">
        <v>92601</v>
      </c>
      <c r="D43" s="158" t="s">
        <v>139</v>
      </c>
      <c r="E43" s="151">
        <v>2005</v>
      </c>
      <c r="F43" s="159">
        <v>2007</v>
      </c>
      <c r="G43" s="151" t="s">
        <v>61</v>
      </c>
      <c r="H43" s="160">
        <f>SUM(I43:O43)</f>
        <v>19695</v>
      </c>
      <c r="I43" s="184">
        <v>175</v>
      </c>
      <c r="J43" s="160">
        <v>19520</v>
      </c>
      <c r="K43" s="160"/>
      <c r="L43" s="160"/>
      <c r="M43" s="160"/>
      <c r="N43" s="162"/>
      <c r="O43" s="163"/>
      <c r="P43" s="35"/>
    </row>
    <row r="44" spans="1:16" s="257" customFormat="1" ht="27" customHeight="1" thickBot="1">
      <c r="A44" s="156">
        <v>27</v>
      </c>
      <c r="B44" s="157">
        <v>926</v>
      </c>
      <c r="C44" s="151">
        <v>92601</v>
      </c>
      <c r="D44" s="158" t="s">
        <v>154</v>
      </c>
      <c r="E44" s="151">
        <v>2005</v>
      </c>
      <c r="F44" s="159">
        <v>2007</v>
      </c>
      <c r="G44" s="151" t="s">
        <v>61</v>
      </c>
      <c r="H44" s="160">
        <f>SUM(I44:O44)</f>
        <v>40000000</v>
      </c>
      <c r="I44" s="171"/>
      <c r="J44" s="160">
        <v>180480</v>
      </c>
      <c r="K44" s="160">
        <v>500000</v>
      </c>
      <c r="L44" s="160">
        <v>3000000</v>
      </c>
      <c r="M44" s="160">
        <v>3000000</v>
      </c>
      <c r="N44" s="162">
        <v>3319520</v>
      </c>
      <c r="O44" s="163">
        <v>30000000</v>
      </c>
      <c r="P44" s="35"/>
    </row>
    <row r="45" spans="1:15" ht="23.25" customHeight="1" thickBot="1">
      <c r="A45" s="453" t="s">
        <v>89</v>
      </c>
      <c r="B45" s="454"/>
      <c r="C45" s="454"/>
      <c r="D45" s="454"/>
      <c r="E45" s="454"/>
      <c r="F45" s="454"/>
      <c r="G45" s="39"/>
      <c r="H45" s="40">
        <f aca="true" t="shared" si="12" ref="H45:O45">SUM(H6+H8+H14+H16+H20+H22+H25+H29+H33+H35+H37+H41)</f>
        <v>181056046</v>
      </c>
      <c r="I45" s="40">
        <f t="shared" si="12"/>
        <v>38384294</v>
      </c>
      <c r="J45" s="40">
        <f t="shared" si="12"/>
        <v>49392682</v>
      </c>
      <c r="K45" s="40">
        <f t="shared" si="12"/>
        <v>16905000</v>
      </c>
      <c r="L45" s="40">
        <f t="shared" si="12"/>
        <v>13370000</v>
      </c>
      <c r="M45" s="40">
        <f t="shared" si="12"/>
        <v>13700000</v>
      </c>
      <c r="N45" s="40">
        <f t="shared" si="12"/>
        <v>4200000</v>
      </c>
      <c r="O45" s="253">
        <f t="shared" si="12"/>
        <v>5284550</v>
      </c>
    </row>
    <row r="46" spans="1:13" ht="12.75">
      <c r="A46" s="7"/>
      <c r="B46" s="7"/>
      <c r="C46" s="7"/>
      <c r="E46" s="8"/>
      <c r="F46" s="8"/>
      <c r="G46" s="8"/>
      <c r="H46" s="8"/>
      <c r="I46" s="9"/>
      <c r="J46" s="258"/>
      <c r="K46" s="8"/>
      <c r="L46" s="8"/>
      <c r="M46" s="10"/>
    </row>
    <row r="47" spans="1:13" ht="12.75">
      <c r="A47" s="7"/>
      <c r="B47" s="7"/>
      <c r="C47" s="7"/>
      <c r="E47" s="8"/>
      <c r="F47" s="8"/>
      <c r="G47" s="8"/>
      <c r="H47" s="9"/>
      <c r="I47" s="9"/>
      <c r="J47" s="259"/>
      <c r="K47" s="8"/>
      <c r="L47" s="8"/>
      <c r="M47" s="10"/>
    </row>
    <row r="48" spans="1:13" ht="12.75">
      <c r="A48" s="7"/>
      <c r="B48" s="7"/>
      <c r="C48" s="7"/>
      <c r="E48" s="8"/>
      <c r="F48" s="8"/>
      <c r="G48" s="8"/>
      <c r="H48" s="8"/>
      <c r="I48" s="9"/>
      <c r="J48" s="258"/>
      <c r="K48" s="8"/>
      <c r="L48" s="8"/>
      <c r="M48" s="10"/>
    </row>
    <row r="49" spans="1:13" ht="12.75">
      <c r="A49" s="7"/>
      <c r="B49" s="7"/>
      <c r="C49" s="7"/>
      <c r="E49" s="8"/>
      <c r="F49" s="8"/>
      <c r="G49" s="8"/>
      <c r="H49" s="8"/>
      <c r="I49" s="9"/>
      <c r="J49" s="258"/>
      <c r="K49" s="8"/>
      <c r="L49" s="8"/>
      <c r="M49" s="10"/>
    </row>
    <row r="50" spans="1:13" ht="12.75">
      <c r="A50" s="7"/>
      <c r="B50" s="7"/>
      <c r="C50" s="7"/>
      <c r="E50" s="8"/>
      <c r="F50" s="8"/>
      <c r="G50" s="8"/>
      <c r="H50" s="8"/>
      <c r="I50" s="9"/>
      <c r="J50" s="258"/>
      <c r="K50" s="8"/>
      <c r="L50" s="8"/>
      <c r="M50" s="10"/>
    </row>
    <row r="51" spans="1:13" ht="12.75">
      <c r="A51" s="7"/>
      <c r="B51" s="7"/>
      <c r="C51" s="7"/>
      <c r="E51" s="8"/>
      <c r="F51" s="8"/>
      <c r="G51" s="8"/>
      <c r="H51" s="8"/>
      <c r="I51" s="9"/>
      <c r="J51" s="258"/>
      <c r="K51" s="8"/>
      <c r="L51" s="8"/>
      <c r="M51" s="10"/>
    </row>
    <row r="52" spans="1:13" ht="12.75">
      <c r="A52" s="7"/>
      <c r="B52" s="7"/>
      <c r="C52" s="7"/>
      <c r="E52" s="8"/>
      <c r="F52" s="8"/>
      <c r="G52" s="8"/>
      <c r="H52" s="8"/>
      <c r="I52" s="9"/>
      <c r="J52" s="258"/>
      <c r="K52" s="8"/>
      <c r="L52" s="8"/>
      <c r="M52" s="10"/>
    </row>
    <row r="53" spans="1:13" ht="12.75">
      <c r="A53" s="7"/>
      <c r="B53" s="7"/>
      <c r="C53" s="7"/>
      <c r="E53" s="8"/>
      <c r="F53" s="8"/>
      <c r="G53" s="8"/>
      <c r="H53" s="8"/>
      <c r="I53" s="9"/>
      <c r="J53" s="258"/>
      <c r="K53" s="8"/>
      <c r="L53" s="8"/>
      <c r="M53" s="10"/>
    </row>
    <row r="54" spans="1:13" ht="12.75">
      <c r="A54" s="7"/>
      <c r="B54" s="7"/>
      <c r="C54" s="7"/>
      <c r="E54" s="8"/>
      <c r="F54" s="8"/>
      <c r="G54" s="8"/>
      <c r="H54" s="8"/>
      <c r="I54" s="9"/>
      <c r="J54" s="258"/>
      <c r="K54" s="8"/>
      <c r="L54" s="8"/>
      <c r="M54" s="10"/>
    </row>
    <row r="55" spans="1:13" ht="12.75">
      <c r="A55" s="7"/>
      <c r="B55" s="7"/>
      <c r="C55" s="7"/>
      <c r="E55" s="8"/>
      <c r="F55" s="8"/>
      <c r="G55" s="8"/>
      <c r="H55" s="8"/>
      <c r="I55" s="9"/>
      <c r="J55" s="258"/>
      <c r="K55" s="8"/>
      <c r="L55" s="8"/>
      <c r="M55" s="10"/>
    </row>
    <row r="56" spans="1:13" ht="12.75">
      <c r="A56" s="7"/>
      <c r="B56" s="7"/>
      <c r="C56" s="7"/>
      <c r="E56" s="8"/>
      <c r="F56" s="8"/>
      <c r="G56" s="8"/>
      <c r="H56" s="8"/>
      <c r="I56" s="9"/>
      <c r="J56" s="258"/>
      <c r="K56" s="8"/>
      <c r="L56" s="8"/>
      <c r="M56" s="10"/>
    </row>
    <row r="57" spans="1:13" ht="12.75">
      <c r="A57" s="7"/>
      <c r="B57" s="7"/>
      <c r="C57" s="7"/>
      <c r="E57" s="8"/>
      <c r="F57" s="8"/>
      <c r="G57" s="8"/>
      <c r="H57" s="8"/>
      <c r="I57" s="9"/>
      <c r="J57" s="258"/>
      <c r="K57" s="8"/>
      <c r="L57" s="8"/>
      <c r="M57" s="10"/>
    </row>
    <row r="58" spans="1:13" ht="12.75">
      <c r="A58" s="7"/>
      <c r="B58" s="7"/>
      <c r="C58" s="7"/>
      <c r="E58" s="8"/>
      <c r="F58" s="8"/>
      <c r="G58" s="8"/>
      <c r="H58" s="8"/>
      <c r="I58" s="9"/>
      <c r="J58" s="258"/>
      <c r="K58" s="8"/>
      <c r="L58" s="8"/>
      <c r="M58" s="10"/>
    </row>
    <row r="59" spans="1:13" ht="12.75">
      <c r="A59" s="7"/>
      <c r="B59" s="7"/>
      <c r="C59" s="7"/>
      <c r="E59" s="8"/>
      <c r="F59" s="8"/>
      <c r="G59" s="8"/>
      <c r="H59" s="8"/>
      <c r="I59" s="9"/>
      <c r="J59" s="258"/>
      <c r="K59" s="8"/>
      <c r="L59" s="8"/>
      <c r="M59" s="10"/>
    </row>
    <row r="60" spans="1:13" ht="12.75">
      <c r="A60" s="7"/>
      <c r="B60" s="7"/>
      <c r="C60" s="7"/>
      <c r="E60" s="8"/>
      <c r="F60" s="8"/>
      <c r="G60" s="8"/>
      <c r="H60" s="8"/>
      <c r="I60" s="9"/>
      <c r="J60" s="258"/>
      <c r="K60" s="8"/>
      <c r="L60" s="8"/>
      <c r="M60" s="10"/>
    </row>
    <row r="61" spans="1:13" ht="12.75">
      <c r="A61" s="7"/>
      <c r="B61" s="7"/>
      <c r="C61" s="7"/>
      <c r="E61" s="8"/>
      <c r="F61" s="8"/>
      <c r="G61" s="8"/>
      <c r="H61" s="8"/>
      <c r="I61" s="9"/>
      <c r="J61" s="258"/>
      <c r="K61" s="8"/>
      <c r="L61" s="8"/>
      <c r="M61" s="10"/>
    </row>
    <row r="62" spans="1:13" ht="12.75">
      <c r="A62" s="7"/>
      <c r="B62" s="7"/>
      <c r="C62" s="7"/>
      <c r="E62" s="8"/>
      <c r="F62" s="8"/>
      <c r="G62" s="8"/>
      <c r="H62" s="8"/>
      <c r="I62" s="9"/>
      <c r="J62" s="258"/>
      <c r="K62" s="8"/>
      <c r="L62" s="8"/>
      <c r="M62" s="10"/>
    </row>
    <row r="63" spans="1:13" ht="12.75">
      <c r="A63" s="7"/>
      <c r="B63" s="7"/>
      <c r="C63" s="7"/>
      <c r="E63" s="8"/>
      <c r="F63" s="8"/>
      <c r="G63" s="8"/>
      <c r="H63" s="8"/>
      <c r="I63" s="9"/>
      <c r="J63" s="258"/>
      <c r="K63" s="8"/>
      <c r="L63" s="8"/>
      <c r="M63" s="10"/>
    </row>
    <row r="64" spans="1:13" ht="12.75">
      <c r="A64" s="7"/>
      <c r="B64" s="7"/>
      <c r="C64" s="7"/>
      <c r="E64" s="8"/>
      <c r="F64" s="8"/>
      <c r="G64" s="8"/>
      <c r="H64" s="8"/>
      <c r="I64" s="9"/>
      <c r="J64" s="258"/>
      <c r="K64" s="8"/>
      <c r="L64" s="8"/>
      <c r="M64" s="10"/>
    </row>
    <row r="65" spans="1:13" ht="12.75">
      <c r="A65" s="7"/>
      <c r="B65" s="7"/>
      <c r="C65" s="7"/>
      <c r="E65" s="8"/>
      <c r="F65" s="8"/>
      <c r="G65" s="8"/>
      <c r="H65" s="8"/>
      <c r="I65" s="9"/>
      <c r="J65" s="258"/>
      <c r="K65" s="8"/>
      <c r="L65" s="8"/>
      <c r="M65" s="10"/>
    </row>
    <row r="66" spans="1:13" ht="12.75">
      <c r="A66" s="7"/>
      <c r="B66" s="7"/>
      <c r="C66" s="7"/>
      <c r="E66" s="8"/>
      <c r="F66" s="8"/>
      <c r="G66" s="8"/>
      <c r="H66" s="8"/>
      <c r="I66" s="9"/>
      <c r="J66" s="258"/>
      <c r="K66" s="8"/>
      <c r="L66" s="8"/>
      <c r="M66" s="10"/>
    </row>
    <row r="67" spans="1:13" ht="12.75">
      <c r="A67" s="7"/>
      <c r="B67" s="7"/>
      <c r="C67" s="7"/>
      <c r="E67" s="8"/>
      <c r="F67" s="8"/>
      <c r="G67" s="8"/>
      <c r="H67" s="8"/>
      <c r="I67" s="9"/>
      <c r="J67" s="258"/>
      <c r="K67" s="8"/>
      <c r="L67" s="8"/>
      <c r="M67" s="10"/>
    </row>
    <row r="68" spans="1:13" ht="12.75">
      <c r="A68" s="7"/>
      <c r="B68" s="7"/>
      <c r="C68" s="7"/>
      <c r="E68" s="8"/>
      <c r="F68" s="8"/>
      <c r="G68" s="8"/>
      <c r="H68" s="8"/>
      <c r="I68" s="9"/>
      <c r="J68" s="258"/>
      <c r="K68" s="8"/>
      <c r="L68" s="8"/>
      <c r="M68" s="10"/>
    </row>
    <row r="69" spans="1:13" ht="12.75">
      <c r="A69" s="7"/>
      <c r="B69" s="7"/>
      <c r="C69" s="7"/>
      <c r="E69" s="8"/>
      <c r="F69" s="8"/>
      <c r="G69" s="8"/>
      <c r="H69" s="8"/>
      <c r="I69" s="9"/>
      <c r="J69" s="258"/>
      <c r="K69" s="8"/>
      <c r="L69" s="8"/>
      <c r="M69" s="10"/>
    </row>
    <row r="70" spans="1:13" ht="12.75">
      <c r="A70" s="7"/>
      <c r="B70" s="7"/>
      <c r="C70" s="7"/>
      <c r="E70" s="8"/>
      <c r="F70" s="8"/>
      <c r="G70" s="8"/>
      <c r="H70" s="8"/>
      <c r="I70" s="9"/>
      <c r="J70" s="258"/>
      <c r="K70" s="8"/>
      <c r="L70" s="8"/>
      <c r="M70" s="10"/>
    </row>
    <row r="71" spans="1:13" ht="12.75">
      <c r="A71" s="7"/>
      <c r="B71" s="7"/>
      <c r="C71" s="7"/>
      <c r="E71" s="8"/>
      <c r="F71" s="8"/>
      <c r="G71" s="8"/>
      <c r="H71" s="8"/>
      <c r="I71" s="9"/>
      <c r="J71" s="258"/>
      <c r="K71" s="8"/>
      <c r="L71" s="8"/>
      <c r="M71" s="10"/>
    </row>
    <row r="72" spans="1:13" ht="12.75">
      <c r="A72" s="7"/>
      <c r="B72" s="7"/>
      <c r="C72" s="7"/>
      <c r="E72" s="8"/>
      <c r="F72" s="8"/>
      <c r="G72" s="8"/>
      <c r="H72" s="8"/>
      <c r="I72" s="9"/>
      <c r="J72" s="258"/>
      <c r="K72" s="8"/>
      <c r="L72" s="8"/>
      <c r="M72" s="10"/>
    </row>
    <row r="73" spans="1:13" ht="12.75">
      <c r="A73" s="7"/>
      <c r="B73" s="7"/>
      <c r="C73" s="7"/>
      <c r="E73" s="8"/>
      <c r="F73" s="8"/>
      <c r="G73" s="8"/>
      <c r="H73" s="8"/>
      <c r="I73" s="9"/>
      <c r="J73" s="258"/>
      <c r="K73" s="8"/>
      <c r="L73" s="8"/>
      <c r="M73" s="10"/>
    </row>
    <row r="74" spans="1:13" ht="12.75">
      <c r="A74" s="7"/>
      <c r="B74" s="7"/>
      <c r="C74" s="7"/>
      <c r="E74" s="8"/>
      <c r="F74" s="8"/>
      <c r="G74" s="8"/>
      <c r="H74" s="8"/>
      <c r="I74" s="9"/>
      <c r="J74" s="258"/>
      <c r="K74" s="8"/>
      <c r="L74" s="8"/>
      <c r="M74" s="10"/>
    </row>
    <row r="75" spans="1:13" ht="12.75">
      <c r="A75" s="7"/>
      <c r="B75" s="7"/>
      <c r="C75" s="7"/>
      <c r="E75" s="8"/>
      <c r="F75" s="8"/>
      <c r="G75" s="8"/>
      <c r="H75" s="8"/>
      <c r="I75" s="9"/>
      <c r="J75" s="258"/>
      <c r="K75" s="8"/>
      <c r="L75" s="8"/>
      <c r="M75" s="10"/>
    </row>
    <row r="76" spans="5:13" ht="12.75">
      <c r="E76" s="8"/>
      <c r="F76" s="8"/>
      <c r="G76" s="8"/>
      <c r="H76" s="8"/>
      <c r="I76" s="9"/>
      <c r="J76" s="258"/>
      <c r="K76" s="8"/>
      <c r="L76" s="8"/>
      <c r="M76" s="10"/>
    </row>
    <row r="77" spans="5:13" ht="12.75">
      <c r="E77" s="8"/>
      <c r="F77" s="8"/>
      <c r="G77" s="8"/>
      <c r="H77" s="8"/>
      <c r="I77" s="9"/>
      <c r="J77" s="258"/>
      <c r="K77" s="8"/>
      <c r="L77" s="8"/>
      <c r="M77" s="10"/>
    </row>
    <row r="78" spans="5:13" ht="12.75">
      <c r="E78" s="8"/>
      <c r="F78" s="8"/>
      <c r="G78" s="8"/>
      <c r="H78" s="8"/>
      <c r="I78" s="9"/>
      <c r="J78" s="258"/>
      <c r="K78" s="8"/>
      <c r="L78" s="8"/>
      <c r="M78" s="10"/>
    </row>
    <row r="79" spans="5:13" ht="12.75">
      <c r="E79" s="8"/>
      <c r="F79" s="8"/>
      <c r="G79" s="8"/>
      <c r="H79" s="8"/>
      <c r="I79" s="9"/>
      <c r="J79" s="258"/>
      <c r="K79" s="8"/>
      <c r="L79" s="8"/>
      <c r="M79" s="10"/>
    </row>
    <row r="80" spans="5:12" ht="12.75">
      <c r="E80" s="8"/>
      <c r="F80" s="8"/>
      <c r="G80" s="8"/>
      <c r="H80" s="8"/>
      <c r="I80" s="9"/>
      <c r="J80" s="258"/>
      <c r="K80" s="8"/>
      <c r="L80" s="8"/>
    </row>
    <row r="81" spans="5:12" ht="12.75">
      <c r="E81" s="8"/>
      <c r="F81" s="8"/>
      <c r="G81" s="8"/>
      <c r="H81" s="8"/>
      <c r="I81" s="9"/>
      <c r="J81" s="258"/>
      <c r="K81" s="8"/>
      <c r="L81" s="8"/>
    </row>
    <row r="82" spans="5:12" ht="12.75">
      <c r="E82" s="8"/>
      <c r="F82" s="8"/>
      <c r="G82" s="8"/>
      <c r="H82" s="8"/>
      <c r="I82" s="9"/>
      <c r="J82" s="258"/>
      <c r="K82" s="8"/>
      <c r="L82" s="8"/>
    </row>
    <row r="83" spans="5:12" ht="12.75">
      <c r="E83" s="8"/>
      <c r="F83" s="8"/>
      <c r="G83" s="8"/>
      <c r="H83" s="8"/>
      <c r="I83" s="9"/>
      <c r="J83" s="258"/>
      <c r="K83" s="8"/>
      <c r="L83" s="8"/>
    </row>
    <row r="84" spans="5:12" ht="12.75">
      <c r="E84" s="8"/>
      <c r="F84" s="8"/>
      <c r="G84" s="8"/>
      <c r="H84" s="8"/>
      <c r="I84" s="9"/>
      <c r="J84" s="258"/>
      <c r="K84" s="8"/>
      <c r="L84" s="8"/>
    </row>
    <row r="85" spans="5:12" ht="12.75">
      <c r="E85" s="8"/>
      <c r="F85" s="8"/>
      <c r="G85" s="8"/>
      <c r="H85" s="8"/>
      <c r="I85" s="9"/>
      <c r="J85" s="258"/>
      <c r="K85" s="8"/>
      <c r="L85" s="8"/>
    </row>
    <row r="86" spans="5:12" ht="12.75">
      <c r="E86" s="8"/>
      <c r="F86" s="8"/>
      <c r="G86" s="8"/>
      <c r="H86" s="8"/>
      <c r="I86" s="9"/>
      <c r="J86" s="258"/>
      <c r="K86" s="8"/>
      <c r="L86" s="8"/>
    </row>
    <row r="87" spans="5:12" ht="12.75">
      <c r="E87" s="8"/>
      <c r="F87" s="8"/>
      <c r="G87" s="8"/>
      <c r="H87" s="8"/>
      <c r="I87" s="9"/>
      <c r="J87" s="258"/>
      <c r="K87" s="8"/>
      <c r="L87" s="8"/>
    </row>
    <row r="88" spans="5:12" ht="12.75">
      <c r="E88" s="8"/>
      <c r="F88" s="8"/>
      <c r="G88" s="8"/>
      <c r="H88" s="8"/>
      <c r="I88" s="9"/>
      <c r="J88" s="258"/>
      <c r="K88" s="8"/>
      <c r="L88" s="8"/>
    </row>
    <row r="89" spans="5:12" ht="12.75">
      <c r="E89" s="8"/>
      <c r="F89" s="8"/>
      <c r="G89" s="8"/>
      <c r="H89" s="8"/>
      <c r="I89" s="9"/>
      <c r="J89" s="258"/>
      <c r="K89" s="8"/>
      <c r="L89" s="8"/>
    </row>
    <row r="90" spans="5:12" ht="12.75">
      <c r="E90" s="8"/>
      <c r="F90" s="8"/>
      <c r="G90" s="8"/>
      <c r="H90" s="8"/>
      <c r="I90" s="9"/>
      <c r="J90" s="258"/>
      <c r="K90" s="8"/>
      <c r="L90" s="8"/>
    </row>
    <row r="91" spans="5:12" ht="12.75">
      <c r="E91" s="8"/>
      <c r="F91" s="8"/>
      <c r="G91" s="8"/>
      <c r="H91" s="8"/>
      <c r="I91" s="9"/>
      <c r="J91" s="258"/>
      <c r="K91" s="8"/>
      <c r="L91" s="8"/>
    </row>
    <row r="92" spans="5:12" ht="12.75">
      <c r="E92" s="8"/>
      <c r="F92" s="8"/>
      <c r="G92" s="8"/>
      <c r="H92" s="8"/>
      <c r="I92" s="9"/>
      <c r="J92" s="258"/>
      <c r="K92" s="8"/>
      <c r="L92" s="8"/>
    </row>
    <row r="93" spans="5:12" ht="12.75">
      <c r="E93" s="8"/>
      <c r="F93" s="8"/>
      <c r="G93" s="8"/>
      <c r="H93" s="8"/>
      <c r="I93" s="9"/>
      <c r="J93" s="258"/>
      <c r="K93" s="8"/>
      <c r="L93" s="8"/>
    </row>
    <row r="94" spans="5:12" ht="12.75">
      <c r="E94" s="8"/>
      <c r="F94" s="8"/>
      <c r="G94" s="8"/>
      <c r="H94" s="8"/>
      <c r="I94" s="9"/>
      <c r="J94" s="258"/>
      <c r="K94" s="8"/>
      <c r="L94" s="8"/>
    </row>
    <row r="95" spans="5:12" ht="12.75">
      <c r="E95" s="8"/>
      <c r="F95" s="8"/>
      <c r="G95" s="8"/>
      <c r="H95" s="8"/>
      <c r="I95" s="9"/>
      <c r="J95" s="258"/>
      <c r="K95" s="8"/>
      <c r="L95" s="8"/>
    </row>
    <row r="96" spans="5:12" ht="12.75">
      <c r="E96" s="8"/>
      <c r="F96" s="8"/>
      <c r="G96" s="8"/>
      <c r="H96" s="8"/>
      <c r="I96" s="9"/>
      <c r="J96" s="258"/>
      <c r="K96" s="8"/>
      <c r="L96" s="8"/>
    </row>
    <row r="97" spans="5:12" ht="12.75">
      <c r="E97" s="8"/>
      <c r="F97" s="8"/>
      <c r="G97" s="8"/>
      <c r="H97" s="8"/>
      <c r="I97" s="9"/>
      <c r="J97" s="258"/>
      <c r="K97" s="8"/>
      <c r="L97" s="8"/>
    </row>
    <row r="98" spans="5:12" ht="12.75">
      <c r="E98" s="8"/>
      <c r="F98" s="8"/>
      <c r="G98" s="8"/>
      <c r="H98" s="8"/>
      <c r="I98" s="9"/>
      <c r="J98" s="258"/>
      <c r="K98" s="8"/>
      <c r="L98" s="8"/>
    </row>
    <row r="99" spans="5:12" ht="12.75">
      <c r="E99" s="8"/>
      <c r="F99" s="8"/>
      <c r="G99" s="8"/>
      <c r="H99" s="8"/>
      <c r="I99" s="9"/>
      <c r="J99" s="258"/>
      <c r="K99" s="8"/>
      <c r="L99" s="8"/>
    </row>
    <row r="100" spans="5:12" ht="12.75">
      <c r="E100" s="8"/>
      <c r="F100" s="8"/>
      <c r="G100" s="8"/>
      <c r="H100" s="8"/>
      <c r="I100" s="9"/>
      <c r="J100" s="258"/>
      <c r="K100" s="8"/>
      <c r="L100" s="8"/>
    </row>
    <row r="101" spans="5:12" ht="12.75">
      <c r="E101" s="8"/>
      <c r="F101" s="8"/>
      <c r="G101" s="8"/>
      <c r="H101" s="8"/>
      <c r="I101" s="9"/>
      <c r="J101" s="258"/>
      <c r="K101" s="8"/>
      <c r="L101" s="8"/>
    </row>
    <row r="102" spans="5:12" ht="12.75">
      <c r="E102" s="8"/>
      <c r="F102" s="8"/>
      <c r="G102" s="8"/>
      <c r="H102" s="8"/>
      <c r="I102" s="9"/>
      <c r="J102" s="258"/>
      <c r="K102" s="8"/>
      <c r="L102" s="8"/>
    </row>
    <row r="103" spans="5:12" ht="12.75">
      <c r="E103" s="8"/>
      <c r="F103" s="8"/>
      <c r="G103" s="8"/>
      <c r="H103" s="8"/>
      <c r="I103" s="9"/>
      <c r="J103" s="258"/>
      <c r="K103" s="8"/>
      <c r="L103" s="8"/>
    </row>
    <row r="104" spans="5:12" ht="12.75">
      <c r="E104" s="8"/>
      <c r="F104" s="8"/>
      <c r="G104" s="8"/>
      <c r="H104" s="8"/>
      <c r="I104" s="9"/>
      <c r="J104" s="258"/>
      <c r="K104" s="8"/>
      <c r="L104" s="8"/>
    </row>
    <row r="105" spans="5:12" ht="12.75">
      <c r="E105" s="8"/>
      <c r="F105" s="8"/>
      <c r="G105" s="8"/>
      <c r="H105" s="8"/>
      <c r="I105" s="9"/>
      <c r="J105" s="258"/>
      <c r="K105" s="8"/>
      <c r="L105" s="8"/>
    </row>
    <row r="106" spans="5:12" ht="12.75">
      <c r="E106" s="8"/>
      <c r="F106" s="8"/>
      <c r="G106" s="8"/>
      <c r="H106" s="8"/>
      <c r="I106" s="9"/>
      <c r="J106" s="258"/>
      <c r="K106" s="8"/>
      <c r="L106" s="8"/>
    </row>
    <row r="107" spans="5:12" ht="12.75">
      <c r="E107" s="8"/>
      <c r="F107" s="8"/>
      <c r="G107" s="8"/>
      <c r="H107" s="8"/>
      <c r="I107" s="9"/>
      <c r="J107" s="258"/>
      <c r="K107" s="8"/>
      <c r="L107" s="8"/>
    </row>
    <row r="108" spans="5:12" ht="12.75">
      <c r="E108" s="8"/>
      <c r="F108" s="8"/>
      <c r="G108" s="8"/>
      <c r="H108" s="8"/>
      <c r="I108" s="9"/>
      <c r="J108" s="258"/>
      <c r="K108" s="8"/>
      <c r="L108" s="8"/>
    </row>
    <row r="109" spans="5:12" ht="12.75">
      <c r="E109" s="8"/>
      <c r="F109" s="8"/>
      <c r="G109" s="8"/>
      <c r="H109" s="8"/>
      <c r="I109" s="9"/>
      <c r="J109" s="258"/>
      <c r="K109" s="8"/>
      <c r="L109" s="8"/>
    </row>
    <row r="110" spans="5:12" ht="12.75">
      <c r="E110" s="8"/>
      <c r="F110" s="8"/>
      <c r="G110" s="8"/>
      <c r="H110" s="8"/>
      <c r="I110" s="9"/>
      <c r="J110" s="258"/>
      <c r="K110" s="8"/>
      <c r="L110" s="8"/>
    </row>
    <row r="111" spans="5:12" ht="12.75">
      <c r="E111" s="8"/>
      <c r="F111" s="8"/>
      <c r="G111" s="8"/>
      <c r="H111" s="8"/>
      <c r="I111" s="9"/>
      <c r="J111" s="258"/>
      <c r="K111" s="8"/>
      <c r="L111" s="8"/>
    </row>
    <row r="112" spans="5:12" ht="12.75">
      <c r="E112" s="8"/>
      <c r="F112" s="8"/>
      <c r="G112" s="8"/>
      <c r="H112" s="8"/>
      <c r="I112" s="9"/>
      <c r="J112" s="258"/>
      <c r="K112" s="8"/>
      <c r="L112" s="8"/>
    </row>
    <row r="113" spans="5:12" ht="12.75">
      <c r="E113" s="8"/>
      <c r="F113" s="8"/>
      <c r="G113" s="8"/>
      <c r="H113" s="8"/>
      <c r="I113" s="9"/>
      <c r="J113" s="258"/>
      <c r="K113" s="8"/>
      <c r="L113" s="8"/>
    </row>
    <row r="114" spans="5:12" ht="12.75">
      <c r="E114" s="8"/>
      <c r="F114" s="8"/>
      <c r="G114" s="8"/>
      <c r="H114" s="8"/>
      <c r="I114" s="9"/>
      <c r="J114" s="258"/>
      <c r="K114" s="8"/>
      <c r="L114" s="8"/>
    </row>
    <row r="115" spans="5:12" ht="12.75">
      <c r="E115" s="8"/>
      <c r="F115" s="8"/>
      <c r="G115" s="8"/>
      <c r="H115" s="8"/>
      <c r="I115" s="9"/>
      <c r="J115" s="258"/>
      <c r="K115" s="8"/>
      <c r="L115" s="8"/>
    </row>
    <row r="116" spans="5:12" ht="12.75">
      <c r="E116" s="8"/>
      <c r="F116" s="8"/>
      <c r="G116" s="8"/>
      <c r="H116" s="8"/>
      <c r="I116" s="9"/>
      <c r="J116" s="258"/>
      <c r="K116" s="8"/>
      <c r="L116" s="8"/>
    </row>
    <row r="117" spans="5:12" ht="12.75">
      <c r="E117" s="8"/>
      <c r="F117" s="8"/>
      <c r="G117" s="8"/>
      <c r="H117" s="8"/>
      <c r="I117" s="9"/>
      <c r="J117" s="258"/>
      <c r="K117" s="8"/>
      <c r="L117" s="8"/>
    </row>
    <row r="118" spans="5:12" ht="12.75">
      <c r="E118" s="8"/>
      <c r="F118" s="8"/>
      <c r="G118" s="8"/>
      <c r="H118" s="8"/>
      <c r="I118" s="9"/>
      <c r="J118" s="258"/>
      <c r="K118" s="8"/>
      <c r="L118" s="8"/>
    </row>
    <row r="119" spans="5:12" ht="12.75">
      <c r="E119" s="8"/>
      <c r="F119" s="8"/>
      <c r="G119" s="8"/>
      <c r="H119" s="8"/>
      <c r="I119" s="9"/>
      <c r="J119" s="258"/>
      <c r="K119" s="8"/>
      <c r="L119" s="8"/>
    </row>
    <row r="120" spans="5:12" ht="12.75">
      <c r="E120" s="8"/>
      <c r="F120" s="8"/>
      <c r="G120" s="8"/>
      <c r="H120" s="8"/>
      <c r="I120" s="9"/>
      <c r="J120" s="258"/>
      <c r="K120" s="8"/>
      <c r="L120" s="8"/>
    </row>
    <row r="121" spans="5:12" ht="12.75">
      <c r="E121" s="8"/>
      <c r="F121" s="8"/>
      <c r="G121" s="8"/>
      <c r="H121" s="8"/>
      <c r="I121" s="9"/>
      <c r="J121" s="258"/>
      <c r="K121" s="8"/>
      <c r="L121" s="8"/>
    </row>
    <row r="122" spans="5:12" ht="12.75">
      <c r="E122" s="8"/>
      <c r="F122" s="8"/>
      <c r="G122" s="8"/>
      <c r="H122" s="8"/>
      <c r="I122" s="9"/>
      <c r="J122" s="258"/>
      <c r="K122" s="8"/>
      <c r="L122" s="8"/>
    </row>
    <row r="123" spans="5:12" ht="12.75">
      <c r="E123" s="8"/>
      <c r="F123" s="8"/>
      <c r="G123" s="8"/>
      <c r="H123" s="8"/>
      <c r="I123" s="9"/>
      <c r="J123" s="258"/>
      <c r="K123" s="8"/>
      <c r="L123" s="8"/>
    </row>
    <row r="124" spans="5:12" ht="12.75">
      <c r="E124" s="8"/>
      <c r="F124" s="8"/>
      <c r="G124" s="8"/>
      <c r="H124" s="8"/>
      <c r="I124" s="9"/>
      <c r="J124" s="258"/>
      <c r="K124" s="8"/>
      <c r="L124" s="8"/>
    </row>
    <row r="125" spans="5:12" ht="12.75">
      <c r="E125" s="8"/>
      <c r="F125" s="8"/>
      <c r="G125" s="8"/>
      <c r="H125" s="8"/>
      <c r="I125" s="9"/>
      <c r="J125" s="258"/>
      <c r="K125" s="8"/>
      <c r="L125" s="8"/>
    </row>
    <row r="126" spans="5:12" ht="12.75">
      <c r="E126" s="8"/>
      <c r="F126" s="8"/>
      <c r="G126" s="8"/>
      <c r="H126" s="8"/>
      <c r="I126" s="9"/>
      <c r="J126" s="258"/>
      <c r="K126" s="8"/>
      <c r="L126" s="8"/>
    </row>
    <row r="127" spans="5:12" ht="12.75">
      <c r="E127" s="8"/>
      <c r="F127" s="8"/>
      <c r="G127" s="8"/>
      <c r="H127" s="8"/>
      <c r="I127" s="9"/>
      <c r="J127" s="258"/>
      <c r="K127" s="8"/>
      <c r="L127" s="8"/>
    </row>
    <row r="128" spans="5:12" ht="12.75">
      <c r="E128" s="8"/>
      <c r="F128" s="8"/>
      <c r="G128" s="8"/>
      <c r="H128" s="8"/>
      <c r="I128" s="9"/>
      <c r="J128" s="258"/>
      <c r="K128" s="8"/>
      <c r="L128" s="8"/>
    </row>
    <row r="129" spans="5:12" ht="12.75">
      <c r="E129" s="8"/>
      <c r="F129" s="8"/>
      <c r="G129" s="8"/>
      <c r="H129" s="8"/>
      <c r="I129" s="9"/>
      <c r="J129" s="258"/>
      <c r="K129" s="8"/>
      <c r="L129" s="8"/>
    </row>
    <row r="130" spans="5:12" ht="12.75">
      <c r="E130" s="8"/>
      <c r="F130" s="8"/>
      <c r="G130" s="8"/>
      <c r="H130" s="8"/>
      <c r="I130" s="9"/>
      <c r="J130" s="258"/>
      <c r="K130" s="8"/>
      <c r="L130" s="8"/>
    </row>
    <row r="131" spans="5:12" ht="12.75">
      <c r="E131" s="8"/>
      <c r="F131" s="8"/>
      <c r="G131" s="8"/>
      <c r="H131" s="8"/>
      <c r="I131" s="9"/>
      <c r="J131" s="258"/>
      <c r="K131" s="8"/>
      <c r="L131" s="8"/>
    </row>
    <row r="132" spans="5:12" ht="12.75">
      <c r="E132" s="8"/>
      <c r="F132" s="8"/>
      <c r="G132" s="8"/>
      <c r="H132" s="8"/>
      <c r="I132" s="9"/>
      <c r="J132" s="258"/>
      <c r="K132" s="8"/>
      <c r="L132" s="8"/>
    </row>
    <row r="133" spans="5:12" ht="12.75">
      <c r="E133" s="8"/>
      <c r="F133" s="8"/>
      <c r="G133" s="8"/>
      <c r="H133" s="8"/>
      <c r="I133" s="9"/>
      <c r="J133" s="258"/>
      <c r="K133" s="8"/>
      <c r="L133" s="8"/>
    </row>
    <row r="134" spans="5:12" ht="12.75">
      <c r="E134" s="8"/>
      <c r="F134" s="8"/>
      <c r="G134" s="8"/>
      <c r="H134" s="8"/>
      <c r="I134" s="9"/>
      <c r="J134" s="258"/>
      <c r="K134" s="8"/>
      <c r="L134" s="8"/>
    </row>
    <row r="135" spans="5:12" ht="12.75">
      <c r="E135" s="8"/>
      <c r="F135" s="8"/>
      <c r="G135" s="8"/>
      <c r="H135" s="8"/>
      <c r="I135" s="9"/>
      <c r="J135" s="258"/>
      <c r="K135" s="8"/>
      <c r="L135" s="8"/>
    </row>
    <row r="136" spans="5:12" ht="12.75">
      <c r="E136" s="8"/>
      <c r="F136" s="8"/>
      <c r="G136" s="8"/>
      <c r="H136" s="8"/>
      <c r="I136" s="9"/>
      <c r="J136" s="258"/>
      <c r="K136" s="8"/>
      <c r="L136" s="8"/>
    </row>
    <row r="137" spans="5:12" ht="12.75">
      <c r="E137" s="8"/>
      <c r="F137" s="8"/>
      <c r="G137" s="8"/>
      <c r="H137" s="8"/>
      <c r="I137" s="9"/>
      <c r="J137" s="258"/>
      <c r="K137" s="8"/>
      <c r="L137" s="8"/>
    </row>
    <row r="138" spans="5:12" ht="12.75">
      <c r="E138" s="8"/>
      <c r="F138" s="8"/>
      <c r="G138" s="8"/>
      <c r="H138" s="8"/>
      <c r="I138" s="9"/>
      <c r="J138" s="258"/>
      <c r="K138" s="8"/>
      <c r="L138" s="8"/>
    </row>
    <row r="139" spans="5:12" ht="12.75">
      <c r="E139" s="8"/>
      <c r="F139" s="8"/>
      <c r="G139" s="8"/>
      <c r="H139" s="8"/>
      <c r="I139" s="9"/>
      <c r="J139" s="258"/>
      <c r="K139" s="8"/>
      <c r="L139" s="8"/>
    </row>
    <row r="140" spans="5:12" ht="12.75">
      <c r="E140" s="8"/>
      <c r="F140" s="8"/>
      <c r="G140" s="8"/>
      <c r="H140" s="8"/>
      <c r="I140" s="9"/>
      <c r="J140" s="258"/>
      <c r="K140" s="8"/>
      <c r="L140" s="8"/>
    </row>
    <row r="141" spans="5:12" ht="12.75">
      <c r="E141" s="8"/>
      <c r="F141" s="8"/>
      <c r="G141" s="8"/>
      <c r="H141" s="8"/>
      <c r="I141" s="9"/>
      <c r="J141" s="258"/>
      <c r="K141" s="8"/>
      <c r="L141" s="8"/>
    </row>
    <row r="142" spans="5:12" ht="12.75">
      <c r="E142" s="8"/>
      <c r="F142" s="8"/>
      <c r="G142" s="8"/>
      <c r="H142" s="8"/>
      <c r="I142" s="9"/>
      <c r="J142" s="258"/>
      <c r="K142" s="8"/>
      <c r="L142" s="8"/>
    </row>
    <row r="143" spans="5:12" ht="12.75">
      <c r="E143" s="8"/>
      <c r="F143" s="8"/>
      <c r="G143" s="8"/>
      <c r="H143" s="8"/>
      <c r="I143" s="9"/>
      <c r="J143" s="258"/>
      <c r="K143" s="8"/>
      <c r="L143" s="8"/>
    </row>
    <row r="144" spans="5:12" ht="12.75">
      <c r="E144" s="8"/>
      <c r="F144" s="8"/>
      <c r="G144" s="8"/>
      <c r="H144" s="8"/>
      <c r="I144" s="9"/>
      <c r="J144" s="258"/>
      <c r="K144" s="8"/>
      <c r="L144" s="8"/>
    </row>
    <row r="145" spans="5:12" ht="12.75">
      <c r="E145" s="8"/>
      <c r="F145" s="8"/>
      <c r="G145" s="8"/>
      <c r="H145" s="8"/>
      <c r="I145" s="9"/>
      <c r="J145" s="258"/>
      <c r="K145" s="8"/>
      <c r="L145" s="8"/>
    </row>
    <row r="146" spans="5:12" ht="12.75">
      <c r="E146" s="8"/>
      <c r="F146" s="8"/>
      <c r="G146" s="8"/>
      <c r="H146" s="8"/>
      <c r="I146" s="9"/>
      <c r="J146" s="258"/>
      <c r="K146" s="8"/>
      <c r="L146" s="8"/>
    </row>
    <row r="147" spans="5:12" ht="12.75">
      <c r="E147" s="8"/>
      <c r="F147" s="8"/>
      <c r="G147" s="8"/>
      <c r="H147" s="8"/>
      <c r="I147" s="9"/>
      <c r="J147" s="258"/>
      <c r="K147" s="8"/>
      <c r="L147" s="8"/>
    </row>
    <row r="148" spans="5:12" ht="12.75">
      <c r="E148" s="8"/>
      <c r="F148" s="8"/>
      <c r="G148" s="8"/>
      <c r="H148" s="8"/>
      <c r="I148" s="9"/>
      <c r="J148" s="258"/>
      <c r="K148" s="8"/>
      <c r="L148" s="8"/>
    </row>
    <row r="149" spans="5:12" ht="12.75">
      <c r="E149" s="8"/>
      <c r="F149" s="8"/>
      <c r="G149" s="8"/>
      <c r="H149" s="8"/>
      <c r="I149" s="9"/>
      <c r="J149" s="258"/>
      <c r="K149" s="8"/>
      <c r="L149" s="8"/>
    </row>
    <row r="150" spans="5:12" ht="12.75">
      <c r="E150" s="8"/>
      <c r="F150" s="8"/>
      <c r="G150" s="8"/>
      <c r="H150" s="8"/>
      <c r="I150" s="9"/>
      <c r="J150" s="258"/>
      <c r="K150" s="8"/>
      <c r="L150" s="8"/>
    </row>
    <row r="151" spans="5:12" ht="12.75">
      <c r="E151" s="8"/>
      <c r="F151" s="8"/>
      <c r="G151" s="8"/>
      <c r="H151" s="8"/>
      <c r="I151" s="9"/>
      <c r="J151" s="258"/>
      <c r="K151" s="8"/>
      <c r="L151" s="8"/>
    </row>
    <row r="152" spans="5:12" ht="12.75">
      <c r="E152" s="8"/>
      <c r="F152" s="8"/>
      <c r="G152" s="8"/>
      <c r="H152" s="8"/>
      <c r="I152" s="9"/>
      <c r="J152" s="258"/>
      <c r="K152" s="8"/>
      <c r="L152" s="8"/>
    </row>
    <row r="153" spans="5:12" ht="12.75">
      <c r="E153" s="8"/>
      <c r="F153" s="8"/>
      <c r="G153" s="8"/>
      <c r="H153" s="8"/>
      <c r="I153" s="9"/>
      <c r="J153" s="258"/>
      <c r="K153" s="8"/>
      <c r="L153" s="8"/>
    </row>
    <row r="154" spans="5:12" ht="12.75">
      <c r="E154" s="8"/>
      <c r="F154" s="8"/>
      <c r="G154" s="8"/>
      <c r="H154" s="8"/>
      <c r="I154" s="9"/>
      <c r="J154" s="258"/>
      <c r="K154" s="8"/>
      <c r="L154" s="8"/>
    </row>
    <row r="155" spans="5:12" ht="12.75">
      <c r="E155" s="8"/>
      <c r="F155" s="8"/>
      <c r="G155" s="8"/>
      <c r="H155" s="8"/>
      <c r="I155" s="9"/>
      <c r="J155" s="258"/>
      <c r="K155" s="8"/>
      <c r="L155" s="8"/>
    </row>
    <row r="156" spans="5:12" ht="12.75">
      <c r="E156" s="8"/>
      <c r="F156" s="8"/>
      <c r="G156" s="8"/>
      <c r="H156" s="8"/>
      <c r="I156" s="9"/>
      <c r="J156" s="258"/>
      <c r="K156" s="8"/>
      <c r="L156" s="8"/>
    </row>
    <row r="157" spans="5:12" ht="12.75">
      <c r="E157" s="8"/>
      <c r="F157" s="8"/>
      <c r="G157" s="8"/>
      <c r="H157" s="8"/>
      <c r="I157" s="9"/>
      <c r="J157" s="258"/>
      <c r="K157" s="8"/>
      <c r="L157" s="8"/>
    </row>
    <row r="158" spans="5:12" ht="12.75">
      <c r="E158" s="8"/>
      <c r="F158" s="8"/>
      <c r="G158" s="8"/>
      <c r="H158" s="8"/>
      <c r="I158" s="9"/>
      <c r="J158" s="258"/>
      <c r="K158" s="8"/>
      <c r="L158" s="8"/>
    </row>
    <row r="159" spans="5:12" ht="12.75">
      <c r="E159" s="8"/>
      <c r="F159" s="8"/>
      <c r="G159" s="8"/>
      <c r="H159" s="8"/>
      <c r="I159" s="9"/>
      <c r="J159" s="258"/>
      <c r="K159" s="8"/>
      <c r="L159" s="8"/>
    </row>
    <row r="160" spans="5:12" ht="12.75">
      <c r="E160" s="8"/>
      <c r="F160" s="8"/>
      <c r="G160" s="8"/>
      <c r="H160" s="8"/>
      <c r="I160" s="9"/>
      <c r="J160" s="258"/>
      <c r="K160" s="8"/>
      <c r="L160" s="8"/>
    </row>
    <row r="161" spans="5:12" ht="12.75">
      <c r="E161" s="8"/>
      <c r="F161" s="8"/>
      <c r="G161" s="8"/>
      <c r="H161" s="8"/>
      <c r="I161" s="9"/>
      <c r="J161" s="258"/>
      <c r="K161" s="8"/>
      <c r="L161" s="8"/>
    </row>
    <row r="162" ht="12.75">
      <c r="L162" s="10"/>
    </row>
    <row r="163" ht="12.75">
      <c r="L163" s="10"/>
    </row>
    <row r="164" ht="12.75">
      <c r="L164" s="10"/>
    </row>
    <row r="165" ht="12.75">
      <c r="L165" s="10"/>
    </row>
    <row r="166" ht="12.75">
      <c r="L166" s="10"/>
    </row>
    <row r="167" ht="12.75">
      <c r="L167" s="10"/>
    </row>
    <row r="168" ht="12.75">
      <c r="L168" s="10"/>
    </row>
    <row r="169" ht="12.75">
      <c r="L169" s="10"/>
    </row>
    <row r="170" ht="12.75">
      <c r="L170" s="10"/>
    </row>
    <row r="171" ht="12.75">
      <c r="L171" s="10"/>
    </row>
    <row r="172" ht="12.75">
      <c r="L172" s="10"/>
    </row>
    <row r="173" ht="12.75">
      <c r="L173" s="10"/>
    </row>
    <row r="174" ht="12.75">
      <c r="L174" s="10"/>
    </row>
    <row r="175" ht="12.75">
      <c r="L175" s="10"/>
    </row>
    <row r="176" spans="12:13" ht="12.75">
      <c r="L176" s="10"/>
      <c r="M176" s="10"/>
    </row>
    <row r="177" spans="12:13" ht="12.75">
      <c r="L177" s="10"/>
      <c r="M177" s="10"/>
    </row>
    <row r="178" spans="12:13" ht="12.75">
      <c r="L178" s="10"/>
      <c r="M178" s="10"/>
    </row>
    <row r="179" spans="12:13" ht="12.75">
      <c r="L179" s="10"/>
      <c r="M179" s="10"/>
    </row>
    <row r="180" spans="12:13" ht="12.75">
      <c r="L180" s="10"/>
      <c r="M180" s="10"/>
    </row>
    <row r="181" spans="12:13" ht="12.75">
      <c r="L181" s="10"/>
      <c r="M181" s="10"/>
    </row>
    <row r="182" spans="12:13" ht="12.75">
      <c r="L182" s="10"/>
      <c r="M182" s="10"/>
    </row>
    <row r="183" spans="12:13" ht="12.75">
      <c r="L183" s="10"/>
      <c r="M183" s="10"/>
    </row>
    <row r="184" spans="12:13" ht="12.75">
      <c r="L184" s="10"/>
      <c r="M184" s="10"/>
    </row>
    <row r="185" spans="12:13" ht="12.75">
      <c r="L185" s="10"/>
      <c r="M185" s="10"/>
    </row>
    <row r="186" spans="12:13" ht="12.75">
      <c r="L186" s="10"/>
      <c r="M186" s="10"/>
    </row>
    <row r="187" spans="12:13" ht="12.75">
      <c r="L187" s="10"/>
      <c r="M187" s="10"/>
    </row>
    <row r="188" spans="12:13" ht="12.75">
      <c r="L188" s="10"/>
      <c r="M188" s="10"/>
    </row>
    <row r="189" spans="12:13" ht="12.75">
      <c r="L189" s="10"/>
      <c r="M189" s="10"/>
    </row>
    <row r="190" spans="12:13" ht="12.75">
      <c r="L190" s="10"/>
      <c r="M190" s="10"/>
    </row>
    <row r="191" spans="12:13" ht="12.75">
      <c r="L191" s="10"/>
      <c r="M191" s="10"/>
    </row>
    <row r="192" spans="12:13" ht="12.75">
      <c r="L192" s="10"/>
      <c r="M192" s="10"/>
    </row>
    <row r="193" spans="12:13" ht="12.75">
      <c r="L193" s="10"/>
      <c r="M193" s="10"/>
    </row>
    <row r="194" spans="12:13" ht="12.75">
      <c r="L194" s="10"/>
      <c r="M194" s="10"/>
    </row>
    <row r="195" spans="12:13" ht="12.75">
      <c r="L195" s="10"/>
      <c r="M195" s="10"/>
    </row>
    <row r="196" spans="12:13" ht="12.75">
      <c r="L196" s="10"/>
      <c r="M196" s="10"/>
    </row>
    <row r="197" spans="12:13" ht="12.75">
      <c r="L197" s="10"/>
      <c r="M197" s="10"/>
    </row>
    <row r="198" spans="12:13" ht="12.75">
      <c r="L198" s="10"/>
      <c r="M198" s="10"/>
    </row>
    <row r="199" spans="12:13" ht="12.75">
      <c r="L199" s="10"/>
      <c r="M199" s="10"/>
    </row>
    <row r="200" spans="12:13" ht="12.75">
      <c r="L200" s="10"/>
      <c r="M200" s="10"/>
    </row>
    <row r="201" spans="12:13" ht="12.75">
      <c r="L201" s="10"/>
      <c r="M201" s="10"/>
    </row>
    <row r="202" spans="12:13" ht="12.75">
      <c r="L202" s="10"/>
      <c r="M202" s="10"/>
    </row>
    <row r="203" spans="12:13" ht="12.75">
      <c r="L203" s="10"/>
      <c r="M203" s="10"/>
    </row>
    <row r="204" spans="12:13" ht="12.75">
      <c r="L204" s="10"/>
      <c r="M204" s="10"/>
    </row>
    <row r="205" spans="12:13" ht="12.75">
      <c r="L205" s="10"/>
      <c r="M205" s="10"/>
    </row>
    <row r="206" spans="12:13" ht="12.75">
      <c r="L206" s="10"/>
      <c r="M206" s="10"/>
    </row>
    <row r="207" spans="12:13" ht="12.75">
      <c r="L207" s="10"/>
      <c r="M207" s="10"/>
    </row>
    <row r="208" spans="12:13" ht="12.75">
      <c r="L208" s="10"/>
      <c r="M208" s="10"/>
    </row>
    <row r="209" spans="12:13" ht="12.75">
      <c r="L209" s="10"/>
      <c r="M209" s="10"/>
    </row>
    <row r="210" spans="12:13" ht="12.75">
      <c r="L210" s="10"/>
      <c r="M210" s="10"/>
    </row>
    <row r="211" spans="12:13" ht="12.75">
      <c r="L211" s="10"/>
      <c r="M211" s="10"/>
    </row>
    <row r="212" spans="12:13" ht="12.75">
      <c r="L212" s="10"/>
      <c r="M212" s="10"/>
    </row>
    <row r="213" spans="12:13" ht="12.75">
      <c r="L213" s="10"/>
      <c r="M213" s="10"/>
    </row>
    <row r="214" spans="12:13" ht="12.75">
      <c r="L214" s="10"/>
      <c r="M214" s="10"/>
    </row>
    <row r="215" spans="12:13" ht="12.75">
      <c r="L215" s="10"/>
      <c r="M215" s="10"/>
    </row>
    <row r="216" spans="12:13" ht="12.75">
      <c r="L216" s="10"/>
      <c r="M216" s="10"/>
    </row>
    <row r="217" spans="12:13" ht="12.75">
      <c r="L217" s="10"/>
      <c r="M217" s="10"/>
    </row>
    <row r="218" spans="12:13" ht="12.75">
      <c r="L218" s="10"/>
      <c r="M218" s="10"/>
    </row>
    <row r="219" spans="12:13" ht="12.75">
      <c r="L219" s="10"/>
      <c r="M219" s="10"/>
    </row>
    <row r="220" spans="12:13" ht="12.75">
      <c r="L220" s="10"/>
      <c r="M220" s="10"/>
    </row>
    <row r="221" spans="12:13" ht="12.75">
      <c r="L221" s="10"/>
      <c r="M221" s="10"/>
    </row>
    <row r="222" spans="12:13" ht="12.75">
      <c r="L222" s="10"/>
      <c r="M222" s="10"/>
    </row>
    <row r="223" spans="12:13" ht="12.75">
      <c r="L223" s="10"/>
      <c r="M223" s="10"/>
    </row>
    <row r="224" spans="12:13" ht="12.75">
      <c r="L224" s="10"/>
      <c r="M224" s="10"/>
    </row>
    <row r="225" spans="12:13" ht="12.75">
      <c r="L225" s="10"/>
      <c r="M225" s="10"/>
    </row>
    <row r="226" spans="12:13" ht="12.75">
      <c r="L226" s="10"/>
      <c r="M226" s="10"/>
    </row>
    <row r="227" spans="12:13" ht="12.75">
      <c r="L227" s="10"/>
      <c r="M227" s="10"/>
    </row>
    <row r="228" spans="12:13" ht="12.75">
      <c r="L228" s="10"/>
      <c r="M228" s="10"/>
    </row>
    <row r="229" spans="12:13" ht="12.75">
      <c r="L229" s="10"/>
      <c r="M229" s="10"/>
    </row>
    <row r="230" spans="12:13" ht="12.75">
      <c r="L230" s="10"/>
      <c r="M230" s="10"/>
    </row>
    <row r="231" spans="12:13" ht="12.75">
      <c r="L231" s="10"/>
      <c r="M231" s="10"/>
    </row>
    <row r="232" spans="12:13" ht="12.75">
      <c r="L232" s="10"/>
      <c r="M232" s="10"/>
    </row>
    <row r="233" spans="12:13" ht="12.75">
      <c r="L233" s="10"/>
      <c r="M233" s="10"/>
    </row>
    <row r="234" spans="12:13" ht="12.75">
      <c r="L234" s="10"/>
      <c r="M234" s="10"/>
    </row>
    <row r="235" spans="12:13" ht="12.75">
      <c r="L235" s="10"/>
      <c r="M235" s="10"/>
    </row>
    <row r="236" spans="12:13" ht="12.75">
      <c r="L236" s="10"/>
      <c r="M236" s="10"/>
    </row>
    <row r="237" spans="12:13" ht="12.75">
      <c r="L237" s="10"/>
      <c r="M237" s="10"/>
    </row>
    <row r="238" spans="12:13" ht="12.75">
      <c r="L238" s="10"/>
      <c r="M238" s="10"/>
    </row>
    <row r="239" spans="12:13" ht="12.75">
      <c r="L239" s="10"/>
      <c r="M239" s="10"/>
    </row>
    <row r="240" spans="12:13" ht="12.75">
      <c r="L240" s="10"/>
      <c r="M240" s="10"/>
    </row>
    <row r="241" spans="12:13" ht="12.75">
      <c r="L241" s="10"/>
      <c r="M241" s="10"/>
    </row>
    <row r="242" spans="12:13" ht="12.75">
      <c r="L242" s="10"/>
      <c r="M242" s="10"/>
    </row>
    <row r="243" spans="12:13" ht="12.75">
      <c r="L243" s="10"/>
      <c r="M243" s="10"/>
    </row>
    <row r="244" spans="12:13" ht="12.75">
      <c r="L244" s="10"/>
      <c r="M244" s="10"/>
    </row>
    <row r="245" spans="12:13" ht="12.75">
      <c r="L245" s="10"/>
      <c r="M245" s="10"/>
    </row>
    <row r="246" spans="12:13" ht="12.75">
      <c r="L246" s="10"/>
      <c r="M246" s="10"/>
    </row>
    <row r="247" spans="12:13" ht="12.75">
      <c r="L247" s="10"/>
      <c r="M247" s="10"/>
    </row>
    <row r="248" spans="12:13" ht="12.75">
      <c r="L248" s="10"/>
      <c r="M248" s="10"/>
    </row>
    <row r="249" spans="12:13" ht="12.75">
      <c r="L249" s="10"/>
      <c r="M249" s="10"/>
    </row>
    <row r="250" spans="12:13" ht="12.75">
      <c r="L250" s="10"/>
      <c r="M250" s="10"/>
    </row>
    <row r="251" spans="12:13" ht="12.75">
      <c r="L251" s="10"/>
      <c r="M251" s="10"/>
    </row>
    <row r="252" spans="12:13" ht="12.75">
      <c r="L252" s="10"/>
      <c r="M252" s="10"/>
    </row>
    <row r="253" spans="12:13" ht="12.75">
      <c r="L253" s="10"/>
      <c r="M253" s="10"/>
    </row>
    <row r="254" spans="12:13" ht="12.75">
      <c r="L254" s="10"/>
      <c r="M254" s="10"/>
    </row>
    <row r="255" spans="12:13" ht="12.75">
      <c r="L255" s="10"/>
      <c r="M255" s="10"/>
    </row>
    <row r="256" spans="12:13" ht="12.75">
      <c r="L256" s="10"/>
      <c r="M256" s="10"/>
    </row>
    <row r="257" spans="12:13" ht="12.75">
      <c r="L257" s="10"/>
      <c r="M257" s="10"/>
    </row>
    <row r="258" spans="12:13" ht="12.75">
      <c r="L258" s="10"/>
      <c r="M258" s="10"/>
    </row>
    <row r="259" spans="12:13" ht="12.75">
      <c r="L259" s="10"/>
      <c r="M259" s="10"/>
    </row>
    <row r="260" spans="12:13" ht="12.75">
      <c r="L260" s="10"/>
      <c r="M260" s="10"/>
    </row>
    <row r="261" spans="12:13" ht="12.75">
      <c r="L261" s="10"/>
      <c r="M261" s="10"/>
    </row>
    <row r="262" spans="12:13" ht="12.75">
      <c r="L262" s="10"/>
      <c r="M262" s="10"/>
    </row>
    <row r="263" spans="12:13" ht="12.75">
      <c r="L263" s="10"/>
      <c r="M263" s="10"/>
    </row>
    <row r="264" spans="12:13" ht="12.75">
      <c r="L264" s="10"/>
      <c r="M264" s="10"/>
    </row>
    <row r="265" spans="12:13" ht="12.75">
      <c r="L265" s="10"/>
      <c r="M265" s="10"/>
    </row>
    <row r="266" spans="12:13" ht="12.75">
      <c r="L266" s="10"/>
      <c r="M266" s="10"/>
    </row>
    <row r="267" spans="12:13" ht="12.75">
      <c r="L267" s="10"/>
      <c r="M267" s="10"/>
    </row>
    <row r="268" spans="12:13" ht="12.75">
      <c r="L268" s="10"/>
      <c r="M268" s="10"/>
    </row>
    <row r="269" spans="12:13" ht="12.75">
      <c r="L269" s="10"/>
      <c r="M269" s="10"/>
    </row>
    <row r="270" spans="12:13" ht="12.75">
      <c r="L270" s="10"/>
      <c r="M270" s="10"/>
    </row>
    <row r="271" spans="12:13" ht="12.75">
      <c r="L271" s="10"/>
      <c r="M271" s="10"/>
    </row>
    <row r="272" spans="12:13" ht="12.75">
      <c r="L272" s="10"/>
      <c r="M272" s="10"/>
    </row>
    <row r="273" spans="12:13" ht="12.75">
      <c r="L273" s="10"/>
      <c r="M273" s="10"/>
    </row>
    <row r="274" spans="12:13" ht="12.75">
      <c r="L274" s="10"/>
      <c r="M274" s="10"/>
    </row>
    <row r="275" spans="12:13" ht="12.75">
      <c r="L275" s="10"/>
      <c r="M275" s="10"/>
    </row>
    <row r="276" spans="12:13" ht="12.75">
      <c r="L276" s="10"/>
      <c r="M276" s="10"/>
    </row>
    <row r="277" spans="12:13" ht="12.75">
      <c r="L277" s="10"/>
      <c r="M277" s="10"/>
    </row>
    <row r="278" spans="12:13" ht="12.75">
      <c r="L278" s="10"/>
      <c r="M278" s="10"/>
    </row>
    <row r="279" spans="12:13" ht="12.75">
      <c r="L279" s="10"/>
      <c r="M279" s="10"/>
    </row>
    <row r="280" spans="12:13" ht="12.75">
      <c r="L280" s="10"/>
      <c r="M280" s="10"/>
    </row>
    <row r="281" spans="12:13" ht="12.75">
      <c r="L281" s="10"/>
      <c r="M281" s="10"/>
    </row>
    <row r="282" spans="12:13" ht="12.75">
      <c r="L282" s="10"/>
      <c r="M282" s="10"/>
    </row>
    <row r="283" spans="12:13" ht="12.75">
      <c r="L283" s="10"/>
      <c r="M283" s="10"/>
    </row>
    <row r="284" spans="12:13" ht="12.75">
      <c r="L284" s="10"/>
      <c r="M284" s="10"/>
    </row>
    <row r="285" spans="12:13" ht="12.75">
      <c r="L285" s="10"/>
      <c r="M285" s="10"/>
    </row>
    <row r="286" spans="12:13" ht="12.75">
      <c r="L286" s="10"/>
      <c r="M286" s="10"/>
    </row>
    <row r="287" spans="12:13" ht="12.75">
      <c r="L287" s="10"/>
      <c r="M287" s="10"/>
    </row>
    <row r="288" spans="12:13" ht="12.75">
      <c r="L288" s="10"/>
      <c r="M288" s="10"/>
    </row>
    <row r="289" spans="12:13" ht="12.75">
      <c r="L289" s="10"/>
      <c r="M289" s="10"/>
    </row>
    <row r="290" spans="12:13" ht="12.75">
      <c r="L290" s="10"/>
      <c r="M290" s="10"/>
    </row>
    <row r="291" spans="12:13" ht="12.75">
      <c r="L291" s="10"/>
      <c r="M291" s="10"/>
    </row>
    <row r="292" spans="12:13" ht="12.75">
      <c r="L292" s="10"/>
      <c r="M292" s="10"/>
    </row>
    <row r="293" spans="12:13" ht="12.75">
      <c r="L293" s="10"/>
      <c r="M293" s="10"/>
    </row>
    <row r="294" spans="12:13" ht="12.75">
      <c r="L294" s="10"/>
      <c r="M294" s="10"/>
    </row>
    <row r="295" spans="12:13" ht="12.75">
      <c r="L295" s="10"/>
      <c r="M295" s="10"/>
    </row>
    <row r="296" spans="12:13" ht="12.75">
      <c r="L296" s="10"/>
      <c r="M296" s="10"/>
    </row>
    <row r="297" spans="12:13" ht="12.75">
      <c r="L297" s="10"/>
      <c r="M297" s="10"/>
    </row>
    <row r="298" spans="12:13" ht="12.75">
      <c r="L298" s="10"/>
      <c r="M298" s="10"/>
    </row>
    <row r="299" spans="12:13" ht="12.75">
      <c r="L299" s="10"/>
      <c r="M299" s="10"/>
    </row>
    <row r="300" spans="12:13" ht="12.75">
      <c r="L300" s="10"/>
      <c r="M300" s="10"/>
    </row>
    <row r="301" spans="12:13" ht="12.75">
      <c r="L301" s="10"/>
      <c r="M301" s="10"/>
    </row>
    <row r="302" spans="12:13" ht="12.75">
      <c r="L302" s="10"/>
      <c r="M302" s="10"/>
    </row>
    <row r="303" spans="12:13" ht="12.75">
      <c r="L303" s="10"/>
      <c r="M303" s="10"/>
    </row>
    <row r="304" spans="12:13" ht="12.75">
      <c r="L304" s="10"/>
      <c r="M304" s="10"/>
    </row>
    <row r="305" spans="12:13" ht="12.75">
      <c r="L305" s="10"/>
      <c r="M305" s="10"/>
    </row>
    <row r="306" spans="12:13" ht="12.75">
      <c r="L306" s="10"/>
      <c r="M306" s="10"/>
    </row>
    <row r="307" spans="12:13" ht="12.75">
      <c r="L307" s="10"/>
      <c r="M307" s="10"/>
    </row>
    <row r="308" spans="12:13" ht="12.75">
      <c r="L308" s="10"/>
      <c r="M308" s="10"/>
    </row>
    <row r="309" spans="12:13" ht="12.75">
      <c r="L309" s="10"/>
      <c r="M309" s="10"/>
    </row>
    <row r="310" spans="12:13" ht="12.75">
      <c r="L310" s="10"/>
      <c r="M310" s="10"/>
    </row>
    <row r="311" spans="12:13" ht="12.75">
      <c r="L311" s="10"/>
      <c r="M311" s="10"/>
    </row>
  </sheetData>
  <mergeCells count="22">
    <mergeCell ref="A37:G37"/>
    <mergeCell ref="A20:G20"/>
    <mergeCell ref="H3:O3"/>
    <mergeCell ref="A2:O2"/>
    <mergeCell ref="A16:G16"/>
    <mergeCell ref="A45:F45"/>
    <mergeCell ref="A35:G35"/>
    <mergeCell ref="A33:G33"/>
    <mergeCell ref="A6:G6"/>
    <mergeCell ref="A8:G8"/>
    <mergeCell ref="A14:G14"/>
    <mergeCell ref="A41:G41"/>
    <mergeCell ref="A29:G29"/>
    <mergeCell ref="A22:G22"/>
    <mergeCell ref="A25:G25"/>
    <mergeCell ref="N1:O1"/>
    <mergeCell ref="A3:A4"/>
    <mergeCell ref="B3:B4"/>
    <mergeCell ref="C3:C4"/>
    <mergeCell ref="D3:D4"/>
    <mergeCell ref="E3:F3"/>
    <mergeCell ref="G3:G4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58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2006-10-25T06:50:58Z</cp:lastPrinted>
  <dcterms:created xsi:type="dcterms:W3CDTF">2004-09-09T06:31:16Z</dcterms:created>
  <dcterms:modified xsi:type="dcterms:W3CDTF">2006-10-25T06:53:30Z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