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8520" tabRatio="792" activeTab="0"/>
  </bookViews>
  <sheets>
    <sheet name="9-GFOśiGW" sheetId="1" r:id="rId1"/>
  </sheets>
  <definedNames>
    <definedName name="_xlnm.Print_Area" localSheetId="0">'9-GFOśiGW'!$A$1:$D$93</definedName>
  </definedNames>
  <calcPr fullCalcOnLoad="1" fullPrecision="0"/>
</workbook>
</file>

<file path=xl/sharedStrings.xml><?xml version="1.0" encoding="utf-8"?>
<sst xmlns="http://schemas.openxmlformats.org/spreadsheetml/2006/main" count="234" uniqueCount="160">
  <si>
    <t>Dotacja do budżetu - Docieplenie budynku świetlicy RO nr 1 przy ul. Nadbrzeżnej w Policach</t>
  </si>
  <si>
    <t>18.1</t>
  </si>
  <si>
    <t>Nadzór nad pracami dotyczącymi wycinki drzew i krzewów, pielęgnacji zieleni w pasach drogowych dróg powiatowych miejskich i gminnych na terenie gminy Police</t>
  </si>
  <si>
    <t>Dotacja do budżetu – Przebudowa byłego przedszkola na budynek mieszkalny, ul. Zamenhofa 
w Policach - docieplenie budynku</t>
  </si>
  <si>
    <t>Dotacja do budżetu - Wymiana pokrycia dachowego wraz z dociepleniem na budynku "B" 
w Przedszkolu Publicznym Nr 1</t>
  </si>
  <si>
    <t>38.1</t>
  </si>
  <si>
    <t>38.2</t>
  </si>
  <si>
    <t>Dotacja do budżetu - Modernizacja instalacji c.o. w budynku Przychodni w Tanowie</t>
  </si>
  <si>
    <t>Ochrona bezdomnych zwierząt oraz edukacja w zakresie ochrony zwierząt - dotacja na realizację zadania</t>
  </si>
  <si>
    <t>Warsztaty ekologiczne dla dzieci i młodzieży - dotacja na realizację zadania</t>
  </si>
  <si>
    <t>Dostarczanie wody</t>
  </si>
  <si>
    <t>Gospodarka odpadami</t>
  </si>
  <si>
    <t>4170</t>
  </si>
  <si>
    <t>w tym:</t>
  </si>
  <si>
    <t>Gospodarka ściekowa i ochrona wód</t>
  </si>
  <si>
    <t>w zł</t>
  </si>
  <si>
    <t>x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</si>
  <si>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</si>
  <si>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</si>
  <si>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</si>
  <si>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</si>
  <si>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</si>
  <si>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</si>
  <si>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</si>
  <si>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</si>
  <si>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</si>
  <si>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</si>
  <si>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</si>
  <si>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</si>
  <si>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</si>
  <si>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</si>
  <si>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</si>
  <si>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</si>
  <si>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4300</t>
  </si>
  <si>
    <t>Likwidacja dzikich wysypisk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</si>
  <si>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</si>
  <si>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</si>
  <si>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</si>
  <si>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</si>
  <si>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</si>
  <si>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</si>
  <si>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Zieleń na terenach działek gminnych</t>
  </si>
  <si>
    <t>4270</t>
  </si>
  <si>
    <t>4210</t>
  </si>
  <si>
    <t>Ochrona powietrza atmosferycznego i klimatu</t>
  </si>
  <si>
    <t>6110</t>
  </si>
  <si>
    <t>Opieka nad zwierzętami</t>
  </si>
  <si>
    <t>2450</t>
  </si>
  <si>
    <t>Wyłapywanie bezdomnych zwierząt na terenie Gminy Police</t>
  </si>
  <si>
    <t>Usługi związane z edukacją ekologiczną</t>
  </si>
  <si>
    <t>Akcja sprzątanie z okazji "Dni Ziemi"</t>
  </si>
  <si>
    <t>Melioracje</t>
  </si>
  <si>
    <t>Konserwacja urządzeń melioracyjnych</t>
  </si>
  <si>
    <t>Różne rozliczenia finansowe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</si>
  <si>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</si>
  <si>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</si>
  <si>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</si>
  <si>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</si>
  <si>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</si>
  <si>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</si>
  <si>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</si>
  <si>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Plan przychodów i wydatków Gminnego Funduszu Ochrony Środowiska i Gospodarki Wodnej 
na 2005 r.</t>
  </si>
  <si>
    <t>Dział 900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</si>
  <si>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</si>
  <si>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</si>
  <si>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</si>
  <si>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</si>
  <si>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</si>
  <si>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</si>
  <si>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</si>
  <si>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Stacja uzdatniania wody przy ul. Grzybowej w Policach</t>
  </si>
  <si>
    <t>Partycypacja w budowie sieci wodociągowej w Niekłończycy (dz. nr 198/6)</t>
  </si>
  <si>
    <t>3</t>
  </si>
  <si>
    <t>Dotacja do budżetu - Transgraniczna ochrona zasobów wód podziemnych - Kanalizacja Gminy Police</t>
  </si>
  <si>
    <t>Partycypacja i obsługa budowy przyłączy kanalizacyjnych</t>
  </si>
  <si>
    <t>Opróżnianie, utrzymanie i bieżąca konserwacja pojemników do selektywnej zbiórki odpadów komunalnych</t>
  </si>
  <si>
    <t>Zagospodarowanie odpadów niebezpiecznych oraz ścieków z Zakładu Odzysku i Składowania Odpadów Komunalnych w Leśnie Górnym</t>
  </si>
  <si>
    <t>Monitorowanie środowiska przy Zakładzie Odzysku i Składowania Odpadów Komunalnych w Leśnie Górnym</t>
  </si>
  <si>
    <t>Programy i opracowania dotyczące środowiska</t>
  </si>
  <si>
    <t>Dotacja do budżetu - Projekt i wykonanie modernizacji kwater składowiska odpadów w Leśnie Górnym</t>
  </si>
  <si>
    <t>Wycinka drzew i krzewów, pielęgnacja zieleni w pasach drogowych dróg powiatowych miejskich</t>
  </si>
  <si>
    <t>Wycinka drzew i krzewów, pielęgnacja zieleni w pasach drogowych dróg gminnych (publicznych)</t>
  </si>
  <si>
    <t>Nadzór nad pracami dotyczącymi utrzymania i konserwacji zieleni</t>
  </si>
  <si>
    <t>Odkomarzanie i odszczurzanie terenów zielonych Gminy Police</t>
  </si>
  <si>
    <t>Porządkowanie zieleni na byłych cmentarzach</t>
  </si>
  <si>
    <t>Urządzenie i utrzymanie zieleni na terenie Szkoły Podstawowej w Trzebieży</t>
  </si>
  <si>
    <t>Urządzenie i utrzymanie zieleni na terenie Gimnazjum w Trzebieży</t>
  </si>
  <si>
    <t>Urządzanie i utrzymanie nowych terenów zieleni</t>
  </si>
  <si>
    <t>26.</t>
  </si>
  <si>
    <t>Zwrot części nakładów na modernizację ogrzewania w budynkach</t>
  </si>
  <si>
    <t>27.</t>
  </si>
  <si>
    <t>28.</t>
  </si>
  <si>
    <t>Wymiana stolarki okiennej i drzwiowej w zasobach administrowanych przez ZGKiM</t>
  </si>
  <si>
    <t>29.</t>
  </si>
  <si>
    <t xml:space="preserve">Dotacja do budżetu - Wymiana stolarki okiennej w Szkole Podstawowej Nr 8 w Policach </t>
  </si>
  <si>
    <t>30.</t>
  </si>
  <si>
    <t xml:space="preserve">Dotacja do budżetu - Wymiana stolarki okiennej i drzwiowej w budynku Żłobka Miejskiego w Policach </t>
  </si>
  <si>
    <t>31.</t>
  </si>
  <si>
    <t>Dotacja do budżetu - Modernizacja ogrzewania w budynku Gimnazjum Nr 2 w Policach</t>
  </si>
  <si>
    <t>32.</t>
  </si>
  <si>
    <t>Dotacja do budżetu - Docieplenie budynku Biblioteki im. Marii Curie - Skłodowskiej w Policach</t>
  </si>
  <si>
    <t>33.</t>
  </si>
  <si>
    <t>34.</t>
  </si>
  <si>
    <t>Dotacja do budżetu - Docieplenie ścian zewnętrznych budynku Klubu Nauczyciela w Policach</t>
  </si>
  <si>
    <t>35.</t>
  </si>
  <si>
    <t>36.</t>
  </si>
  <si>
    <t>37.</t>
  </si>
  <si>
    <t>38.</t>
  </si>
  <si>
    <t>39.</t>
  </si>
  <si>
    <t>40.</t>
  </si>
  <si>
    <t>41.</t>
  </si>
  <si>
    <t>Zakupy nagród i materiałów na przedsięwzięcia edukacyjne</t>
  </si>
  <si>
    <t>42.</t>
  </si>
  <si>
    <t>43.</t>
  </si>
  <si>
    <t>44.</t>
  </si>
  <si>
    <t>Akcja "Sprzątanie świata - Polska 2005"</t>
  </si>
  <si>
    <t>45.</t>
  </si>
  <si>
    <t>46.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</si>
  <si>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</si>
  <si>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</si>
  <si>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</si>
  <si>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</si>
  <si>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</si>
  <si>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</si>
  <si>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</si>
  <si>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</si>
  <si>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</si>
  <si>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Plan na 2005 r.</t>
  </si>
  <si>
    <t>Środki finansowe pozostałe z 2004 r.</t>
  </si>
  <si>
    <t>Dotacja do budżetu - Wodociąg w Starym Leśnie</t>
  </si>
  <si>
    <t>Partycypacja w budowie sieci wodociągowej w Policach (dz. nr 671/2, dz. Nr 462/1), w Przęsocinie (dz. nr 315), w Bartoszewie (dz. Nr 439/3 do 439/16)</t>
  </si>
  <si>
    <t>Dotacja do budżetu - Wymiana instalacji c.o. w siedzibie Stowarzyszenia Pomocy Rodzinie 
im. Św. Franciszka z Asyżu</t>
  </si>
  <si>
    <t>Dotacja do budżetu - Przebudowa budynków na ul. Niedziałkowskiego 12a i 12b w Policach (docieplenie dachów)</t>
  </si>
  <si>
    <t>47.</t>
  </si>
  <si>
    <t>48.</t>
  </si>
  <si>
    <t>49.</t>
  </si>
  <si>
    <t>Odprowadzenie nadwyżki z tytułu art. 404 ustawy z dnia 27 kwietnia 2001 r. Prawo ochrony środowiska (Dz.U. z 2001 r. Nr 62, poz. 627 z późn. zm.) do WFOŚiGW woj. zachodniopomorskiego</t>
  </si>
  <si>
    <t>Bieżąca konserwacja i utrzymanie zieleni</t>
  </si>
  <si>
    <t>6260</t>
  </si>
  <si>
    <t>0920</t>
  </si>
  <si>
    <t>0690</t>
  </si>
  <si>
    <t>2960</t>
  </si>
  <si>
    <t>24.</t>
  </si>
  <si>
    <t>25.</t>
  </si>
  <si>
    <t>38.3</t>
  </si>
  <si>
    <t>Dotacja do budżetu - Zainstalowanie baterii słonecznych w budynku Domu dla Samotnych Matek z Dziećmi MONAR - MARKOT w Policach</t>
  </si>
  <si>
    <t>6.1</t>
  </si>
  <si>
    <t>skreślono</t>
  </si>
  <si>
    <t>_</t>
  </si>
  <si>
    <t>Partycypacja w budowie sieci wodociągowej w Węgorniku (dz.nr 9/23, dz nr 9/38)</t>
  </si>
  <si>
    <t>44.1</t>
  </si>
  <si>
    <t>Zakup pomocy naukowych, dydaktycznych i książek</t>
  </si>
  <si>
    <t>4240</t>
  </si>
  <si>
    <t>38.4</t>
  </si>
  <si>
    <t>Zapewnienie opieki bezdomnym zwierzętom, które zachowują się agresywnie w stosunku do ludzi i innych zwierząt lub wymagają opieki</t>
  </si>
  <si>
    <t>6.2</t>
  </si>
  <si>
    <t>Partycypacja w budowie sieci wodociągowej w Tanowie (dz.nr 303/2, dz nr 303/4)</t>
  </si>
  <si>
    <t>Wyszczególnienie</t>
  </si>
  <si>
    <t>Dotacja do budżetu - Wykonanie instalacji c.o. w biurze RO nr 3 przy ul. Piastów w Policach, wykonanie instalacji c.o. gazu w budynku klubu RO nr 3 przy ul. Piastów w Policach - projekty</t>
  </si>
  <si>
    <t xml:space="preserve">Załącznik nr 8
do Uchwały nr XXXIX/287/05
Rady Miejskiej w Policach 
z dnia 29 listopada 2005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</si>
</sst>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i/>
      <sz val="8"/>
      <name val="Arial"/>
      <family val="2"/>
    </font>
    <font>
      <i/>
      <u val="single"/>
      <sz val="12"/>
      <name val="Arial CE"/>
      <family val="2"/>
    </font>
    <font>
      <sz val="16"/>
      <name val="Arial CE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15" fillId="0" borderId="16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21" fillId="0" borderId="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9" fillId="0" borderId="32" xfId="0" applyFont="1" applyBorder="1" applyAlignment="1">
      <alignment horizontal="right"/>
    </xf>
    <xf numFmtId="0" fontId="7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170" fontId="15" fillId="0" borderId="35" xfId="0" applyNumberFormat="1" applyFont="1" applyBorder="1" applyAlignment="1">
      <alignment vertical="center" wrapText="1"/>
    </xf>
    <xf numFmtId="170" fontId="16" fillId="0" borderId="36" xfId="0" applyNumberFormat="1" applyFont="1" applyBorder="1" applyAlignment="1">
      <alignment horizontal="right" vertical="center" wrapText="1"/>
    </xf>
    <xf numFmtId="170" fontId="7" fillId="0" borderId="35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 wrapText="1"/>
    </xf>
    <xf numFmtId="3" fontId="7" fillId="0" borderId="35" xfId="0" applyNumberFormat="1" applyFont="1" applyFill="1" applyBorder="1" applyAlignment="1">
      <alignment vertical="center" wrapText="1"/>
    </xf>
    <xf numFmtId="3" fontId="7" fillId="0" borderId="41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17" fillId="0" borderId="36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 shrinkToFit="1"/>
    </xf>
    <xf numFmtId="3" fontId="16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 shrinkToFi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75" zoomScaleNormal="75" zoomScaleSheetLayoutView="75" workbookViewId="0" topLeftCell="A1">
      <selection activeCell="F3" sqref="F3"/>
    </sheetView>
  </sheetViews>
  <sheetFormatPr defaultColWidth="9.00390625" defaultRowHeight="24.75" customHeight="1"/>
  <cols>
    <col min="1" max="1" width="4.125" style="102" customWidth="1"/>
    <col min="2" max="2" width="104.375" style="103" customWidth="1"/>
    <col min="3" max="3" width="15.625" style="103" customWidth="1"/>
    <col min="4" max="4" width="18.625" style="103" customWidth="1"/>
    <col min="5" max="16384" width="9.125" style="97" customWidth="1"/>
  </cols>
  <sheetData>
    <row r="1" spans="1:4" s="1" customFormat="1" ht="56.25" customHeight="1">
      <c r="A1" s="12"/>
      <c r="B1" s="11"/>
      <c r="C1" s="154" t="s">
        <v>159</v>
      </c>
      <c r="D1" s="154"/>
    </row>
    <row r="2" s="1" customFormat="1" ht="12.75" customHeight="1">
      <c r="C2" s="2"/>
    </row>
    <row r="3" spans="1:4" s="105" customFormat="1" ht="41.25" customHeight="1">
      <c r="A3" s="145" t="s">
        <v>61</v>
      </c>
      <c r="B3" s="146"/>
      <c r="C3" s="146"/>
      <c r="D3" s="146"/>
    </row>
    <row r="4" spans="1:4" s="1" customFormat="1" ht="15.75">
      <c r="A4" s="4"/>
      <c r="B4" s="4"/>
      <c r="C4" s="4"/>
      <c r="D4" s="4"/>
    </row>
    <row r="5" spans="1:4" s="105" customFormat="1" ht="15.75" thickBot="1">
      <c r="A5" s="1"/>
      <c r="B5" s="3"/>
      <c r="C5" s="97"/>
      <c r="D5" s="109" t="s">
        <v>15</v>
      </c>
    </row>
    <row r="6" spans="1:9" ht="28.5" customHeight="1" thickBot="1">
      <c r="A6" s="151" t="s">
        <v>62</v>
      </c>
      <c r="B6" s="152"/>
      <c r="C6" s="152"/>
      <c r="D6" s="153"/>
      <c r="I6" s="98"/>
    </row>
    <row r="7" spans="1:6" s="1" customFormat="1" ht="54" customHeight="1">
      <c r="A7" s="70" t="s">
        <v>17</v>
      </c>
      <c r="B7" s="14" t="s">
        <v>157</v>
      </c>
      <c r="C7" s="13" t="s">
        <v>63</v>
      </c>
      <c r="D7" s="110" t="s">
        <v>127</v>
      </c>
      <c r="E7" s="5"/>
      <c r="F7" s="5"/>
    </row>
    <row r="8" spans="1:4" ht="12.75" thickBot="1">
      <c r="A8" s="71">
        <v>1</v>
      </c>
      <c r="B8" s="6">
        <v>2</v>
      </c>
      <c r="C8" s="6">
        <v>3</v>
      </c>
      <c r="D8" s="111">
        <v>4</v>
      </c>
    </row>
    <row r="9" spans="1:4" ht="24.75" customHeight="1" thickBot="1">
      <c r="A9" s="15" t="s">
        <v>64</v>
      </c>
      <c r="B9" s="16" t="s">
        <v>65</v>
      </c>
      <c r="C9" s="17" t="s">
        <v>16</v>
      </c>
      <c r="D9" s="112">
        <f>SUM(D10)</f>
        <v>3689020</v>
      </c>
    </row>
    <row r="10" spans="1:4" ht="24.75" customHeight="1" thickBot="1">
      <c r="A10" s="72" t="s">
        <v>18</v>
      </c>
      <c r="B10" s="18" t="s">
        <v>128</v>
      </c>
      <c r="C10" s="19" t="s">
        <v>16</v>
      </c>
      <c r="D10" s="113">
        <v>3689020</v>
      </c>
    </row>
    <row r="11" spans="1:4" s="1" customFormat="1" ht="24.75" customHeight="1" thickBot="1">
      <c r="A11" s="20" t="s">
        <v>66</v>
      </c>
      <c r="B11" s="21" t="s">
        <v>67</v>
      </c>
      <c r="C11" s="17" t="s">
        <v>16</v>
      </c>
      <c r="D11" s="114">
        <f>SUM(D12:D17)</f>
        <v>8461488</v>
      </c>
    </row>
    <row r="12" spans="1:4" s="1" customFormat="1" ht="24.75" customHeight="1">
      <c r="A12" s="73" t="s">
        <v>18</v>
      </c>
      <c r="B12" s="22" t="s">
        <v>54</v>
      </c>
      <c r="C12" s="23" t="s">
        <v>140</v>
      </c>
      <c r="D12" s="115">
        <v>40000</v>
      </c>
    </row>
    <row r="13" spans="1:4" s="1" customFormat="1" ht="24.75" customHeight="1">
      <c r="A13" s="74" t="s">
        <v>19</v>
      </c>
      <c r="B13" s="24" t="s">
        <v>55</v>
      </c>
      <c r="C13" s="25" t="s">
        <v>139</v>
      </c>
      <c r="D13" s="116">
        <v>200000</v>
      </c>
    </row>
    <row r="14" spans="1:4" s="1" customFormat="1" ht="24.75" customHeight="1">
      <c r="A14" s="74" t="s">
        <v>20</v>
      </c>
      <c r="B14" s="24" t="s">
        <v>56</v>
      </c>
      <c r="C14" s="25" t="s">
        <v>140</v>
      </c>
      <c r="D14" s="116">
        <v>1000000</v>
      </c>
    </row>
    <row r="15" spans="1:4" s="1" customFormat="1" ht="24.75" customHeight="1">
      <c r="A15" s="74" t="s">
        <v>21</v>
      </c>
      <c r="B15" s="24" t="s">
        <v>57</v>
      </c>
      <c r="C15" s="25" t="s">
        <v>140</v>
      </c>
      <c r="D15" s="116">
        <v>6421488</v>
      </c>
    </row>
    <row r="16" spans="1:4" s="1" customFormat="1" ht="24.75" customHeight="1">
      <c r="A16" s="74" t="s">
        <v>22</v>
      </c>
      <c r="B16" s="24" t="s">
        <v>58</v>
      </c>
      <c r="C16" s="25" t="s">
        <v>140</v>
      </c>
      <c r="D16" s="116">
        <v>700000</v>
      </c>
    </row>
    <row r="17" spans="1:4" s="1" customFormat="1" ht="24.75" customHeight="1" thickBot="1">
      <c r="A17" s="74" t="s">
        <v>23</v>
      </c>
      <c r="B17" s="26" t="s">
        <v>59</v>
      </c>
      <c r="C17" s="25" t="s">
        <v>140</v>
      </c>
      <c r="D17" s="116">
        <v>100000</v>
      </c>
    </row>
    <row r="18" spans="1:4" s="1" customFormat="1" ht="24.75" customHeight="1" hidden="1">
      <c r="A18" s="75"/>
      <c r="B18" s="7"/>
      <c r="C18" s="7"/>
      <c r="D18" s="117" t="e">
        <f>SUM(#REF!)</f>
        <v>#REF!</v>
      </c>
    </row>
    <row r="19" spans="1:4" s="1" customFormat="1" ht="24.75" customHeight="1" hidden="1">
      <c r="A19" s="76"/>
      <c r="B19" s="8"/>
      <c r="C19" s="8"/>
      <c r="D19" s="118">
        <v>5400000</v>
      </c>
    </row>
    <row r="20" spans="1:4" s="1" customFormat="1" ht="24.75" customHeight="1" thickBot="1">
      <c r="A20" s="27" t="s">
        <v>68</v>
      </c>
      <c r="B20" s="28" t="s">
        <v>69</v>
      </c>
      <c r="C20" s="29" t="s">
        <v>16</v>
      </c>
      <c r="D20" s="119">
        <f>SUM(D21+D30+D33+D41+D61+D77+D82+D90+D92)</f>
        <v>12150508</v>
      </c>
    </row>
    <row r="21" spans="1:4" s="1" customFormat="1" ht="35.25" customHeight="1">
      <c r="A21" s="77"/>
      <c r="B21" s="30" t="s">
        <v>10</v>
      </c>
      <c r="C21" s="30"/>
      <c r="D21" s="120">
        <f>SUM(D22:D24,D26:D29)</f>
        <v>660748</v>
      </c>
    </row>
    <row r="22" spans="1:6" s="1" customFormat="1" ht="24.75" customHeight="1">
      <c r="A22" s="73" t="s">
        <v>18</v>
      </c>
      <c r="B22" s="31" t="s">
        <v>70</v>
      </c>
      <c r="C22" s="23" t="s">
        <v>138</v>
      </c>
      <c r="D22" s="115">
        <v>452500</v>
      </c>
      <c r="F22" s="99"/>
    </row>
    <row r="23" spans="1:4" s="1" customFormat="1" ht="24.75" customHeight="1">
      <c r="A23" s="73" t="s">
        <v>19</v>
      </c>
      <c r="B23" s="32" t="s">
        <v>129</v>
      </c>
      <c r="C23" s="25" t="s">
        <v>138</v>
      </c>
      <c r="D23" s="116">
        <v>160000</v>
      </c>
    </row>
    <row r="24" spans="1:4" s="1" customFormat="1" ht="38.25" customHeight="1">
      <c r="A24" s="73" t="s">
        <v>20</v>
      </c>
      <c r="B24" s="31" t="s">
        <v>130</v>
      </c>
      <c r="C24" s="23" t="s">
        <v>45</v>
      </c>
      <c r="D24" s="115">
        <v>29706</v>
      </c>
    </row>
    <row r="25" spans="1:4" s="1" customFormat="1" ht="31.5" customHeight="1">
      <c r="A25" s="73" t="s">
        <v>21</v>
      </c>
      <c r="B25" s="106" t="s">
        <v>147</v>
      </c>
      <c r="C25" s="34" t="s">
        <v>148</v>
      </c>
      <c r="D25" s="121" t="s">
        <v>148</v>
      </c>
    </row>
    <row r="26" spans="1:4" s="1" customFormat="1" ht="29.25" customHeight="1">
      <c r="A26" s="73" t="s">
        <v>22</v>
      </c>
      <c r="B26" s="136" t="s">
        <v>147</v>
      </c>
      <c r="C26" s="25" t="s">
        <v>148</v>
      </c>
      <c r="D26" s="137" t="s">
        <v>148</v>
      </c>
    </row>
    <row r="27" spans="1:4" s="1" customFormat="1" ht="24.75" customHeight="1">
      <c r="A27" s="73" t="s">
        <v>23</v>
      </c>
      <c r="B27" s="32" t="s">
        <v>71</v>
      </c>
      <c r="C27" s="25" t="s">
        <v>45</v>
      </c>
      <c r="D27" s="116">
        <v>5000</v>
      </c>
    </row>
    <row r="28" spans="1:4" s="1" customFormat="1" ht="24.75" customHeight="1">
      <c r="A28" s="74" t="s">
        <v>146</v>
      </c>
      <c r="B28" s="32" t="s">
        <v>149</v>
      </c>
      <c r="C28" s="25" t="s">
        <v>45</v>
      </c>
      <c r="D28" s="116">
        <v>11000</v>
      </c>
    </row>
    <row r="29" spans="1:4" s="1" customFormat="1" ht="24.75" customHeight="1">
      <c r="A29" s="142" t="s">
        <v>155</v>
      </c>
      <c r="B29" s="32" t="s">
        <v>156</v>
      </c>
      <c r="C29" s="25" t="s">
        <v>45</v>
      </c>
      <c r="D29" s="143">
        <v>2542</v>
      </c>
    </row>
    <row r="30" spans="1:4" s="1" customFormat="1" ht="35.25" customHeight="1">
      <c r="A30" s="77"/>
      <c r="B30" s="35" t="s">
        <v>14</v>
      </c>
      <c r="C30" s="35"/>
      <c r="D30" s="122">
        <f>SUM(D31+D32)</f>
        <v>4242754</v>
      </c>
    </row>
    <row r="31" spans="1:4" s="1" customFormat="1" ht="30" customHeight="1">
      <c r="A31" s="74" t="s">
        <v>24</v>
      </c>
      <c r="B31" s="36" t="s">
        <v>73</v>
      </c>
      <c r="C31" s="34" t="s">
        <v>138</v>
      </c>
      <c r="D31" s="115">
        <v>4042754</v>
      </c>
    </row>
    <row r="32" spans="1:4" s="1" customFormat="1" ht="24.75" customHeight="1">
      <c r="A32" s="74" t="s">
        <v>25</v>
      </c>
      <c r="B32" s="32" t="s">
        <v>74</v>
      </c>
      <c r="C32" s="37" t="s">
        <v>33</v>
      </c>
      <c r="D32" s="116">
        <v>200000</v>
      </c>
    </row>
    <row r="33" spans="1:4" s="1" customFormat="1" ht="35.25" customHeight="1">
      <c r="A33" s="78"/>
      <c r="B33" s="38" t="s">
        <v>11</v>
      </c>
      <c r="C33" s="38"/>
      <c r="D33" s="123">
        <f>SUM(D34:D37,D39:D40)</f>
        <v>530000</v>
      </c>
    </row>
    <row r="34" spans="1:4" s="1" customFormat="1" ht="30" customHeight="1">
      <c r="A34" s="74" t="s">
        <v>26</v>
      </c>
      <c r="B34" s="32" t="s">
        <v>75</v>
      </c>
      <c r="C34" s="25" t="s">
        <v>33</v>
      </c>
      <c r="D34" s="116">
        <v>200000</v>
      </c>
    </row>
    <row r="35" spans="1:4" s="1" customFormat="1" ht="24.75" customHeight="1">
      <c r="A35" s="74" t="s">
        <v>27</v>
      </c>
      <c r="B35" s="39" t="s">
        <v>34</v>
      </c>
      <c r="C35" s="23" t="s">
        <v>33</v>
      </c>
      <c r="D35" s="115">
        <v>10000</v>
      </c>
    </row>
    <row r="36" spans="1:4" s="1" customFormat="1" ht="33" customHeight="1">
      <c r="A36" s="74" t="s">
        <v>28</v>
      </c>
      <c r="B36" s="32" t="s">
        <v>76</v>
      </c>
      <c r="C36" s="25" t="s">
        <v>33</v>
      </c>
      <c r="D36" s="116">
        <v>50000</v>
      </c>
    </row>
    <row r="37" spans="1:4" s="1" customFormat="1" ht="32.25" customHeight="1">
      <c r="A37" s="74" t="s">
        <v>29</v>
      </c>
      <c r="B37" s="32" t="s">
        <v>77</v>
      </c>
      <c r="C37" s="25" t="s">
        <v>33</v>
      </c>
      <c r="D37" s="116">
        <v>40000</v>
      </c>
    </row>
    <row r="38" spans="1:4" s="1" customFormat="1" ht="25.5" customHeight="1">
      <c r="A38" s="74" t="s">
        <v>30</v>
      </c>
      <c r="B38" s="138" t="s">
        <v>147</v>
      </c>
      <c r="C38" s="40" t="s">
        <v>148</v>
      </c>
      <c r="D38" s="139" t="s">
        <v>148</v>
      </c>
    </row>
    <row r="39" spans="1:4" s="1" customFormat="1" ht="24.75" customHeight="1">
      <c r="A39" s="74" t="s">
        <v>31</v>
      </c>
      <c r="B39" s="32" t="s">
        <v>78</v>
      </c>
      <c r="C39" s="25" t="s">
        <v>33</v>
      </c>
      <c r="D39" s="116">
        <v>30000</v>
      </c>
    </row>
    <row r="40" spans="1:4" s="1" customFormat="1" ht="30.75" customHeight="1">
      <c r="A40" s="74" t="s">
        <v>118</v>
      </c>
      <c r="B40" s="41" t="s">
        <v>79</v>
      </c>
      <c r="C40" s="42" t="s">
        <v>138</v>
      </c>
      <c r="D40" s="124">
        <v>200000</v>
      </c>
    </row>
    <row r="41" spans="1:4" s="1" customFormat="1" ht="35.25" customHeight="1">
      <c r="A41" s="79"/>
      <c r="B41" s="38" t="s">
        <v>60</v>
      </c>
      <c r="C41" s="38"/>
      <c r="D41" s="123">
        <f>SUM(D42+D49+D50+D51+D52+D53+D54+D55+D56+D57+D58+D59)</f>
        <v>777500</v>
      </c>
    </row>
    <row r="42" spans="1:4" s="1" customFormat="1" ht="15.75" customHeight="1">
      <c r="A42" s="80" t="s">
        <v>119</v>
      </c>
      <c r="B42" s="43" t="s">
        <v>137</v>
      </c>
      <c r="C42" s="44"/>
      <c r="D42" s="124">
        <f>SUM(D44:D47)</f>
        <v>323500</v>
      </c>
    </row>
    <row r="43" spans="1:4" s="1" customFormat="1" ht="15.75" customHeight="1">
      <c r="A43" s="80"/>
      <c r="B43" s="45" t="s">
        <v>13</v>
      </c>
      <c r="C43" s="46"/>
      <c r="D43" s="125" t="s">
        <v>13</v>
      </c>
    </row>
    <row r="44" spans="1:4" ht="15.75" customHeight="1">
      <c r="A44" s="80"/>
      <c r="B44" s="33" t="s">
        <v>35</v>
      </c>
      <c r="C44" s="47" t="s">
        <v>33</v>
      </c>
      <c r="D44" s="126">
        <v>250000</v>
      </c>
    </row>
    <row r="45" spans="1:4" ht="15.75" customHeight="1">
      <c r="A45" s="80"/>
      <c r="B45" s="33" t="s">
        <v>36</v>
      </c>
      <c r="C45" s="48" t="s">
        <v>33</v>
      </c>
      <c r="D45" s="126">
        <v>36000</v>
      </c>
    </row>
    <row r="46" spans="1:4" ht="15.75" customHeight="1">
      <c r="A46" s="80"/>
      <c r="B46" s="33" t="s">
        <v>37</v>
      </c>
      <c r="C46" s="48" t="s">
        <v>33</v>
      </c>
      <c r="D46" s="126">
        <v>35000</v>
      </c>
    </row>
    <row r="47" spans="1:4" ht="15.75" customHeight="1" thickBot="1">
      <c r="A47" s="81"/>
      <c r="B47" s="82" t="s">
        <v>39</v>
      </c>
      <c r="C47" s="83" t="s">
        <v>38</v>
      </c>
      <c r="D47" s="127">
        <v>2500</v>
      </c>
    </row>
    <row r="48" spans="1:4" ht="15.75" customHeight="1" thickBot="1">
      <c r="A48" s="90">
        <v>1</v>
      </c>
      <c r="B48" s="91">
        <v>2</v>
      </c>
      <c r="C48" s="92" t="s">
        <v>72</v>
      </c>
      <c r="D48" s="128">
        <v>4</v>
      </c>
    </row>
    <row r="49" spans="1:4" s="1" customFormat="1" ht="27" customHeight="1">
      <c r="A49" s="73" t="s">
        <v>120</v>
      </c>
      <c r="B49" s="31" t="s">
        <v>80</v>
      </c>
      <c r="C49" s="23" t="s">
        <v>33</v>
      </c>
      <c r="D49" s="115">
        <v>125000</v>
      </c>
    </row>
    <row r="50" spans="1:4" s="1" customFormat="1" ht="24.75" customHeight="1">
      <c r="A50" s="74" t="s">
        <v>121</v>
      </c>
      <c r="B50" s="32" t="s">
        <v>81</v>
      </c>
      <c r="C50" s="25" t="s">
        <v>33</v>
      </c>
      <c r="D50" s="116">
        <v>169000</v>
      </c>
    </row>
    <row r="51" spans="1:4" s="1" customFormat="1" ht="30.75" customHeight="1">
      <c r="A51" s="93" t="s">
        <v>1</v>
      </c>
      <c r="B51" s="32" t="s">
        <v>2</v>
      </c>
      <c r="C51" s="25" t="s">
        <v>12</v>
      </c>
      <c r="D51" s="116">
        <v>6000</v>
      </c>
    </row>
    <row r="52" spans="1:4" s="1" customFormat="1" ht="24.75" customHeight="1">
      <c r="A52" s="74" t="s">
        <v>122</v>
      </c>
      <c r="B52" s="32" t="s">
        <v>82</v>
      </c>
      <c r="C52" s="25" t="s">
        <v>12</v>
      </c>
      <c r="D52" s="116">
        <v>15000</v>
      </c>
    </row>
    <row r="53" spans="1:4" s="1" customFormat="1" ht="24.75" customHeight="1">
      <c r="A53" s="74" t="s">
        <v>123</v>
      </c>
      <c r="B53" s="32" t="s">
        <v>40</v>
      </c>
      <c r="C53" s="25" t="s">
        <v>33</v>
      </c>
      <c r="D53" s="116">
        <v>30000</v>
      </c>
    </row>
    <row r="54" spans="1:4" s="1" customFormat="1" ht="24.75" customHeight="1">
      <c r="A54" s="74" t="s">
        <v>124</v>
      </c>
      <c r="B54" s="32" t="s">
        <v>83</v>
      </c>
      <c r="C54" s="25" t="s">
        <v>33</v>
      </c>
      <c r="D54" s="116">
        <v>18340</v>
      </c>
    </row>
    <row r="55" spans="1:4" s="1" customFormat="1" ht="24.75" customHeight="1">
      <c r="A55" s="74" t="s">
        <v>125</v>
      </c>
      <c r="B55" s="49" t="s">
        <v>41</v>
      </c>
      <c r="C55" s="25" t="s">
        <v>33</v>
      </c>
      <c r="D55" s="116">
        <v>15000</v>
      </c>
    </row>
    <row r="56" spans="1:4" s="1" customFormat="1" ht="24.75" customHeight="1">
      <c r="A56" s="74" t="s">
        <v>126</v>
      </c>
      <c r="B56" s="49" t="s">
        <v>84</v>
      </c>
      <c r="C56" s="25" t="s">
        <v>33</v>
      </c>
      <c r="D56" s="116">
        <v>10000</v>
      </c>
    </row>
    <row r="57" spans="1:4" s="1" customFormat="1" ht="24.75" customHeight="1">
      <c r="A57" s="74" t="s">
        <v>142</v>
      </c>
      <c r="B57" s="50" t="s">
        <v>85</v>
      </c>
      <c r="C57" s="25" t="s">
        <v>33</v>
      </c>
      <c r="D57" s="116">
        <v>5000</v>
      </c>
    </row>
    <row r="58" spans="1:4" s="1" customFormat="1" ht="25.5" customHeight="1">
      <c r="A58" s="74" t="s">
        <v>143</v>
      </c>
      <c r="B58" s="51" t="s">
        <v>86</v>
      </c>
      <c r="C58" s="37" t="s">
        <v>33</v>
      </c>
      <c r="D58" s="129">
        <v>5000</v>
      </c>
    </row>
    <row r="59" spans="1:4" s="1" customFormat="1" ht="24.75" customHeight="1">
      <c r="A59" s="74" t="s">
        <v>88</v>
      </c>
      <c r="B59" s="51" t="s">
        <v>87</v>
      </c>
      <c r="C59" s="25" t="s">
        <v>33</v>
      </c>
      <c r="D59" s="129">
        <v>55660</v>
      </c>
    </row>
    <row r="60" spans="1:4" s="1" customFormat="1" ht="24.75" customHeight="1">
      <c r="A60" s="74" t="s">
        <v>90</v>
      </c>
      <c r="B60" s="136" t="s">
        <v>147</v>
      </c>
      <c r="C60" s="25" t="s">
        <v>148</v>
      </c>
      <c r="D60" s="137" t="s">
        <v>148</v>
      </c>
    </row>
    <row r="61" spans="1:4" s="1" customFormat="1" ht="35.25" customHeight="1">
      <c r="A61" s="79"/>
      <c r="B61" s="52" t="s">
        <v>44</v>
      </c>
      <c r="C61" s="52"/>
      <c r="D61" s="130">
        <f>SUM(D62:D76)</f>
        <v>1578252</v>
      </c>
    </row>
    <row r="62" spans="1:4" s="1" customFormat="1" ht="25.5" customHeight="1">
      <c r="A62" s="74" t="s">
        <v>91</v>
      </c>
      <c r="B62" s="53" t="s">
        <v>89</v>
      </c>
      <c r="C62" s="25" t="s">
        <v>45</v>
      </c>
      <c r="D62" s="116">
        <v>136252</v>
      </c>
    </row>
    <row r="63" spans="1:4" s="1" customFormat="1" ht="29.25" customHeight="1">
      <c r="A63" s="74" t="s">
        <v>93</v>
      </c>
      <c r="B63" s="54" t="s">
        <v>131</v>
      </c>
      <c r="C63" s="25" t="s">
        <v>138</v>
      </c>
      <c r="D63" s="124">
        <v>45000</v>
      </c>
    </row>
    <row r="64" spans="1:4" s="1" customFormat="1" ht="24.75" customHeight="1">
      <c r="A64" s="74" t="s">
        <v>95</v>
      </c>
      <c r="B64" s="36" t="s">
        <v>92</v>
      </c>
      <c r="C64" s="37" t="s">
        <v>42</v>
      </c>
      <c r="D64" s="124">
        <v>400000</v>
      </c>
    </row>
    <row r="65" spans="1:4" s="1" customFormat="1" ht="24.75" customHeight="1">
      <c r="A65" s="74" t="s">
        <v>97</v>
      </c>
      <c r="B65" s="32" t="s">
        <v>94</v>
      </c>
      <c r="C65" s="23" t="s">
        <v>138</v>
      </c>
      <c r="D65" s="116">
        <v>100000</v>
      </c>
    </row>
    <row r="66" spans="1:4" s="1" customFormat="1" ht="30" customHeight="1">
      <c r="A66" s="74" t="s">
        <v>99</v>
      </c>
      <c r="B66" s="55" t="s">
        <v>96</v>
      </c>
      <c r="C66" s="25" t="s">
        <v>138</v>
      </c>
      <c r="D66" s="116">
        <v>60000</v>
      </c>
    </row>
    <row r="67" spans="1:4" s="1" customFormat="1" ht="24.75" customHeight="1">
      <c r="A67" s="74" t="s">
        <v>101</v>
      </c>
      <c r="B67" s="55" t="s">
        <v>98</v>
      </c>
      <c r="C67" s="56" t="s">
        <v>138</v>
      </c>
      <c r="D67" s="116">
        <v>250000</v>
      </c>
    </row>
    <row r="68" spans="1:4" s="1" customFormat="1" ht="24.75" customHeight="1">
      <c r="A68" s="74" t="s">
        <v>102</v>
      </c>
      <c r="B68" s="32" t="s">
        <v>100</v>
      </c>
      <c r="C68" s="25" t="s">
        <v>138</v>
      </c>
      <c r="D68" s="116">
        <v>210000</v>
      </c>
    </row>
    <row r="69" spans="1:4" s="1" customFormat="1" ht="30.75" customHeight="1">
      <c r="A69" s="74" t="s">
        <v>104</v>
      </c>
      <c r="B69" s="32" t="s">
        <v>3</v>
      </c>
      <c r="C69" s="57" t="s">
        <v>138</v>
      </c>
      <c r="D69" s="116">
        <v>80000</v>
      </c>
    </row>
    <row r="70" spans="1:4" s="1" customFormat="1" ht="25.5" customHeight="1">
      <c r="A70" s="74" t="s">
        <v>105</v>
      </c>
      <c r="B70" s="53" t="s">
        <v>103</v>
      </c>
      <c r="C70" s="40" t="s">
        <v>138</v>
      </c>
      <c r="D70" s="131">
        <v>109000</v>
      </c>
    </row>
    <row r="71" spans="1:4" s="1" customFormat="1" ht="30" customHeight="1">
      <c r="A71" s="74" t="s">
        <v>106</v>
      </c>
      <c r="B71" s="58" t="s">
        <v>4</v>
      </c>
      <c r="C71" s="40" t="s">
        <v>138</v>
      </c>
      <c r="D71" s="124">
        <v>50000</v>
      </c>
    </row>
    <row r="72" spans="1:4" s="1" customFormat="1" ht="34.5" customHeight="1">
      <c r="A72" s="94" t="s">
        <v>107</v>
      </c>
      <c r="B72" s="59" t="s">
        <v>132</v>
      </c>
      <c r="C72" s="25" t="s">
        <v>138</v>
      </c>
      <c r="D72" s="124">
        <v>62000</v>
      </c>
    </row>
    <row r="73" spans="1:4" s="1" customFormat="1" ht="30.75" customHeight="1">
      <c r="A73" s="95" t="s">
        <v>5</v>
      </c>
      <c r="B73" s="96" t="s">
        <v>145</v>
      </c>
      <c r="C73" s="56" t="s">
        <v>138</v>
      </c>
      <c r="D73" s="116">
        <v>20000</v>
      </c>
    </row>
    <row r="74" spans="1:4" s="1" customFormat="1" ht="24.75" customHeight="1">
      <c r="A74" s="95" t="s">
        <v>6</v>
      </c>
      <c r="B74" s="96" t="s">
        <v>7</v>
      </c>
      <c r="C74" s="56" t="s">
        <v>138</v>
      </c>
      <c r="D74" s="116">
        <v>25000</v>
      </c>
    </row>
    <row r="75" spans="1:4" s="1" customFormat="1" ht="24.75" customHeight="1">
      <c r="A75" s="95" t="s">
        <v>144</v>
      </c>
      <c r="B75" s="96" t="s">
        <v>0</v>
      </c>
      <c r="C75" s="56" t="s">
        <v>138</v>
      </c>
      <c r="D75" s="116">
        <v>25000</v>
      </c>
    </row>
    <row r="76" spans="1:4" s="1" customFormat="1" ht="34.5" customHeight="1">
      <c r="A76" s="75" t="s">
        <v>153</v>
      </c>
      <c r="B76" s="144" t="s">
        <v>158</v>
      </c>
      <c r="C76" s="25" t="s">
        <v>138</v>
      </c>
      <c r="D76" s="116">
        <v>6000</v>
      </c>
    </row>
    <row r="77" spans="1:4" s="1" customFormat="1" ht="35.25" customHeight="1">
      <c r="A77" s="77"/>
      <c r="B77" s="60" t="s">
        <v>46</v>
      </c>
      <c r="C77" s="60"/>
      <c r="D77" s="122">
        <f>SUM(D78:D80)</f>
        <v>77000</v>
      </c>
    </row>
    <row r="78" spans="1:4" s="1" customFormat="1" ht="36.75" customHeight="1">
      <c r="A78" s="73" t="s">
        <v>108</v>
      </c>
      <c r="B78" s="31" t="s">
        <v>154</v>
      </c>
      <c r="C78" s="61" t="s">
        <v>33</v>
      </c>
      <c r="D78" s="115">
        <v>45000</v>
      </c>
    </row>
    <row r="79" spans="1:4" s="1" customFormat="1" ht="32.25" customHeight="1">
      <c r="A79" s="73" t="s">
        <v>109</v>
      </c>
      <c r="B79" s="32" t="s">
        <v>8</v>
      </c>
      <c r="C79" s="62" t="s">
        <v>47</v>
      </c>
      <c r="D79" s="116">
        <v>12000</v>
      </c>
    </row>
    <row r="80" spans="1:4" s="1" customFormat="1" ht="24.75" customHeight="1">
      <c r="A80" s="73" t="s">
        <v>110</v>
      </c>
      <c r="B80" s="32" t="s">
        <v>48</v>
      </c>
      <c r="C80" s="25" t="s">
        <v>33</v>
      </c>
      <c r="D80" s="116">
        <v>20000</v>
      </c>
    </row>
    <row r="81" spans="1:4" s="64" customFormat="1" ht="33.75" customHeight="1">
      <c r="A81" s="84" t="s">
        <v>112</v>
      </c>
      <c r="B81" s="140" t="s">
        <v>147</v>
      </c>
      <c r="C81" s="63" t="s">
        <v>148</v>
      </c>
      <c r="D81" s="141" t="s">
        <v>148</v>
      </c>
    </row>
    <row r="82" spans="1:4" s="1" customFormat="1" ht="35.25" customHeight="1">
      <c r="A82" s="79"/>
      <c r="B82" s="104" t="s">
        <v>32</v>
      </c>
      <c r="C82" s="60"/>
      <c r="D82" s="130">
        <f>SUM(D83+D85+D87+D88+D89+D84+D86)</f>
        <v>112000</v>
      </c>
    </row>
    <row r="83" spans="1:4" s="1" customFormat="1" ht="24.75" customHeight="1">
      <c r="A83" s="149" t="s">
        <v>113</v>
      </c>
      <c r="B83" s="147" t="s">
        <v>49</v>
      </c>
      <c r="C83" s="47" t="s">
        <v>33</v>
      </c>
      <c r="D83" s="132">
        <v>35000</v>
      </c>
    </row>
    <row r="84" spans="1:4" s="1" customFormat="1" ht="24.75" customHeight="1">
      <c r="A84" s="150"/>
      <c r="B84" s="148"/>
      <c r="C84" s="48" t="s">
        <v>12</v>
      </c>
      <c r="D84" s="116">
        <v>1000</v>
      </c>
    </row>
    <row r="85" spans="1:4" s="1" customFormat="1" ht="24.75" customHeight="1">
      <c r="A85" s="73" t="s">
        <v>114</v>
      </c>
      <c r="B85" s="31" t="s">
        <v>111</v>
      </c>
      <c r="C85" s="57" t="s">
        <v>43</v>
      </c>
      <c r="D85" s="116">
        <v>14500</v>
      </c>
    </row>
    <row r="86" spans="1:4" s="1" customFormat="1" ht="24.75" customHeight="1">
      <c r="A86" s="107" t="s">
        <v>150</v>
      </c>
      <c r="B86" s="108" t="s">
        <v>151</v>
      </c>
      <c r="C86" s="25" t="s">
        <v>152</v>
      </c>
      <c r="D86" s="131">
        <v>5500</v>
      </c>
    </row>
    <row r="87" spans="1:4" s="1" customFormat="1" ht="24.75" customHeight="1">
      <c r="A87" s="73" t="s">
        <v>116</v>
      </c>
      <c r="B87" s="65" t="s">
        <v>9</v>
      </c>
      <c r="C87" s="25" t="s">
        <v>47</v>
      </c>
      <c r="D87" s="131">
        <v>15000</v>
      </c>
    </row>
    <row r="88" spans="1:4" s="1" customFormat="1" ht="24.75" customHeight="1">
      <c r="A88" s="73" t="s">
        <v>117</v>
      </c>
      <c r="B88" s="32" t="s">
        <v>50</v>
      </c>
      <c r="C88" s="25" t="s">
        <v>33</v>
      </c>
      <c r="D88" s="131">
        <v>35000</v>
      </c>
    </row>
    <row r="89" spans="1:4" s="1" customFormat="1" ht="24.75" customHeight="1">
      <c r="A89" s="74" t="s">
        <v>133</v>
      </c>
      <c r="B89" s="32" t="s">
        <v>115</v>
      </c>
      <c r="C89" s="25" t="s">
        <v>33</v>
      </c>
      <c r="D89" s="116">
        <v>6000</v>
      </c>
    </row>
    <row r="90" spans="1:4" s="1" customFormat="1" ht="35.25" customHeight="1">
      <c r="A90" s="85"/>
      <c r="B90" s="66" t="s">
        <v>51</v>
      </c>
      <c r="C90" s="67"/>
      <c r="D90" s="133">
        <f>SUM(D91)</f>
        <v>90000</v>
      </c>
    </row>
    <row r="91" spans="1:4" s="1" customFormat="1" ht="24.75" customHeight="1">
      <c r="A91" s="74" t="s">
        <v>134</v>
      </c>
      <c r="B91" s="55" t="s">
        <v>52</v>
      </c>
      <c r="C91" s="25" t="s">
        <v>42</v>
      </c>
      <c r="D91" s="116">
        <v>90000</v>
      </c>
    </row>
    <row r="92" spans="1:4" s="1" customFormat="1" ht="35.25" customHeight="1">
      <c r="A92" s="86"/>
      <c r="B92" s="68" t="s">
        <v>53</v>
      </c>
      <c r="C92" s="69"/>
      <c r="D92" s="134">
        <f>SUM(D93)</f>
        <v>4082254</v>
      </c>
    </row>
    <row r="93" spans="1:4" s="1" customFormat="1" ht="52.5" customHeight="1" thickBot="1">
      <c r="A93" s="87" t="s">
        <v>135</v>
      </c>
      <c r="B93" s="88" t="s">
        <v>136</v>
      </c>
      <c r="C93" s="89" t="s">
        <v>141</v>
      </c>
      <c r="D93" s="135">
        <v>4082254</v>
      </c>
    </row>
    <row r="94" spans="1:4" ht="24.75" customHeight="1">
      <c r="A94" s="9"/>
      <c r="B94" s="10"/>
      <c r="C94" s="100"/>
      <c r="D94" s="101"/>
    </row>
  </sheetData>
  <mergeCells count="5">
    <mergeCell ref="C1:D1"/>
    <mergeCell ref="A3:D3"/>
    <mergeCell ref="B83:B84"/>
    <mergeCell ref="A83:A84"/>
    <mergeCell ref="A6:D6"/>
  </mergeCells>
  <printOptions horizontalCentered="1"/>
  <pageMargins left="0.5905511811023623" right="0.3937007874015748" top="0.7874015748031497" bottom="0.5905511811023623" header="0.5905511811023623" footer="0.5118110236220472"/>
  <pageSetup cellComments="asDisplayed" fitToHeight="2" horizontalDpi="300" verticalDpi="300" orientation="portrait" paperSize="9" scale="59" r:id="rId1"/>
  <rowBreaks count="1" manualBreakCount="1">
    <brk id="47" max="255" man="1"/>
  </rowBreaks>
  <ignoredErrors>
    <ignoredError sqref="C75:C76 C39:C40 C83:C89 C91 C93 C12:C17 C22:C24 C78:C80 C31:C32 C44:C59 C62:C74 C34:C37 C27:C28" numberStoredAsText="1"/>
    <ignoredError sqref="D18" evalError="1"/>
    <ignoredError sqref="D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2005-11-29T13:08:17Z</cp:lastPrinted>
  <dcterms:created xsi:type="dcterms:W3CDTF">2001-05-16T07:18:04Z</dcterms:created>
  <dcterms:modified xsi:type="dcterms:W3CDTF">2005-11-29T13:08:53Z</dcterms:modified>
  <cp:category/>
  <cp:version/>
  <cp:contentType/>
  <cp:contentStatus/>
</cp:coreProperties>
</file>