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20" windowHeight="8520" tabRatio="792" activeTab="0"/>
  </bookViews>
  <sheets>
    <sheet name="9-GFOśiGW" sheetId="1" r:id="rId1"/>
  </sheets>
  <definedNames>
    <definedName name="_xlnm.Print_Area" localSheetId="0">'9-GFOśiGW'!$A$1:$D$96</definedName>
  </definedNames>
  <calcPr fullCalcOnLoad="1" fullPrecision="0"/>
</workbook>
</file>

<file path=xl/comments1.xml><?xml version="1.0" encoding="utf-8"?>
<comments xmlns="http://schemas.openxmlformats.org/spreadsheetml/2006/main">
  <authors>
    <author>admin</author>
  </authors>
  <commentList>
    <comment ref="D62" authorId="0">
      <text>
        <r>
          <rPr>
            <sz val="10"/>
            <rFont val="Tahoma"/>
            <family val="2"/>
          </rPr>
          <t>odjęto 2.000 zł na zakup wody w poz. 16</t>
        </r>
        <r>
          <rPr>
            <sz val="8"/>
            <rFont val="Tahoma"/>
            <family val="0"/>
          </rPr>
          <t xml:space="preserve">
</t>
        </r>
      </text>
    </comment>
    <comment ref="D50" authorId="0">
      <text>
        <r>
          <rPr>
            <sz val="10"/>
            <rFont val="Tahoma"/>
            <family val="2"/>
          </rPr>
          <t xml:space="preserve">dodano 2.000 zł z poz. 26
</t>
        </r>
      </text>
    </comment>
  </commentList>
</comments>
</file>

<file path=xl/sharedStrings.xml><?xml version="1.0" encoding="utf-8"?>
<sst xmlns="http://schemas.openxmlformats.org/spreadsheetml/2006/main" count="230" uniqueCount="165">
  <si>
    <t>Dotacja do budżetu - Docieplenie budynku świetlicy RO nr 1 przy ul. Nadbrzeżnej w Policach</t>
  </si>
  <si>
    <t>18.1</t>
  </si>
  <si>
    <t>Nadzór nad pracami dotyczącymi wycinki drzew i krzewów, pielęgnacji zieleni w pasach drogowych dróg powiatowych miejskich i gminnych na terenie gminy Police</t>
  </si>
  <si>
    <t>Dotacja do budżetu – Przebudowa byłego przedszkola na budynek mieszkalny, ul. Zamenhofa 
w Policach - docieplenie budynku</t>
  </si>
  <si>
    <t>Dotacja do budżetu - Wymiana pokrycia dachowego wraz z dociepleniem na budynku "B" 
w Przedszkolu Publicznym Nr 1</t>
  </si>
  <si>
    <t>38.1</t>
  </si>
  <si>
    <t>38.2</t>
  </si>
  <si>
    <t>Dotacja do budżetu - Modernizacja instalacji c.o. w budynku Przychodni w Tanowie</t>
  </si>
  <si>
    <t>Ochrona bezdomnych zwierząt oraz edukacja w zakresie ochrony zwierząt - dotacja na realizację zadania</t>
  </si>
  <si>
    <t>Warsztaty ekologiczne dla dzieci i młodzieży - dotacja na realizację zadania</t>
  </si>
  <si>
    <t>Dostarczanie wody</t>
  </si>
  <si>
    <t>Gospodarka odpadami</t>
  </si>
  <si>
    <t>4170</t>
  </si>
  <si>
    <t>w tym:</t>
  </si>
  <si>
    <t>Gospodarka ściekowa i ochrona wód</t>
  </si>
  <si>
    <t>w zł</t>
  </si>
  <si>
    <t>x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</si>
  <si>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</si>
  <si>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</si>
  <si>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</si>
  <si>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</si>
  <si>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</si>
  <si>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</si>
  <si>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</si>
  <si>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</si>
  <si>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</si>
  <si>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</si>
  <si>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</si>
  <si>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</si>
  <si>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</si>
  <si>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</si>
  <si>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</si>
  <si>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</si>
  <si>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Nazwa podziałki  klasyfikacji budżetowej</t>
  </si>
  <si>
    <t>4300</t>
  </si>
  <si>
    <t>Likwidacja dzikich wysypisk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</si>
  <si>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</si>
  <si>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</si>
  <si>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</si>
  <si>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4260</t>
  </si>
  <si>
    <t>zakup wody do podlewania zieleni</t>
  </si>
  <si>
    <t>Utrzymanie ścieżki rekreacyjno – dydaktycznej</t>
  </si>
  <si>
    <t>Zieleń na terenach działek gminnych</t>
  </si>
  <si>
    <t>4270</t>
  </si>
  <si>
    <t>4210</t>
  </si>
  <si>
    <t>Ochrona powietrza atmosferycznego i klimatu</t>
  </si>
  <si>
    <t>6110</t>
  </si>
  <si>
    <t>Opieka nad zwierzętami</t>
  </si>
  <si>
    <t>2450</t>
  </si>
  <si>
    <t>Wyłapywanie bezdomnych zwierząt na terenie Gminy Police</t>
  </si>
  <si>
    <t>Usługi związane z edukacją ekologiczną</t>
  </si>
  <si>
    <t>Akcja sprzątanie z okazji "Dni Ziemi"</t>
  </si>
  <si>
    <t>Melioracje</t>
  </si>
  <si>
    <t>Konserwacja urządzeń melioracyjnych</t>
  </si>
  <si>
    <t>Różne rozliczenia finansowe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</si>
  <si>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</si>
  <si>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</si>
  <si>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</si>
  <si>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</si>
  <si>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</si>
  <si>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</si>
  <si>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Utrzymanie zieleni w miastach i gminach w tym:</t>
  </si>
  <si>
    <t>Rady Miejskiej w Policach</t>
  </si>
  <si>
    <t>Plan przychodów i wydatków Gminnego Funduszu Ochrony Środowiska i Gospodarki Wodnej 
na 2005 r.</t>
  </si>
  <si>
    <t>Dział 900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</si>
  <si>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</si>
  <si>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</si>
  <si>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</si>
  <si>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</si>
  <si>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</si>
  <si>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</si>
  <si>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</si>
  <si>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Dotacja do budżetu - Stacja uzdatniania wody przy ul. Grzybowej w Policach</t>
  </si>
  <si>
    <t>Partycypacja w budowie sieci wodociągowej w Siedlicach (Społeczny Komitet Uzbrojenia Terenów w Siedlicach)</t>
  </si>
  <si>
    <t>Partycypacja w budowie sieci wodociągowej w Niekłończycy (dz. nr 198/6)</t>
  </si>
  <si>
    <t>3</t>
  </si>
  <si>
    <t>Dotacja do budżetu - Transgraniczna ochrona zasobów wód podziemnych - Kanalizacja Gminy Police</t>
  </si>
  <si>
    <t>Partycypacja i obsługa budowy przyłączy kanalizacyjnych</t>
  </si>
  <si>
    <t>Opróżnianie, utrzymanie i bieżąca konserwacja pojemników do selektywnej zbiórki odpadów komunalnych</t>
  </si>
  <si>
    <t>Zagospodarowanie odpadów niebezpiecznych oraz ścieków z Zakładu Odzysku i Składowania Odpadów Komunalnych w Leśnie Górnym</t>
  </si>
  <si>
    <t>Monitorowanie środowiska przy Zakładzie Odzysku i Składowania Odpadów Komunalnych w Leśnie Górnym</t>
  </si>
  <si>
    <t>Gminny Punkt Zbiórki Odpadów Niebezpiecznych - etap I</t>
  </si>
  <si>
    <t>Programy i opracowania dotyczące środowiska</t>
  </si>
  <si>
    <t>Dotacja do budżetu - Projekt i wykonanie modernizacji kwater składowiska odpadów w Leśnie Górnym</t>
  </si>
  <si>
    <t>Wycinka drzew i krzewów, pielęgnacja zieleni w pasach drogowych dróg powiatowych miejskich</t>
  </si>
  <si>
    <t>Wycinka drzew i krzewów, pielęgnacja zieleni w pasach drogowych dróg gminnych (publicznych)</t>
  </si>
  <si>
    <t>Nadzór nad pracami dotyczącymi utrzymania i konserwacji zieleni</t>
  </si>
  <si>
    <t>Odkomarzanie i odszczurzanie terenów zielonych Gminy Police</t>
  </si>
  <si>
    <t>Porządkowanie zieleni na byłych cmentarzach</t>
  </si>
  <si>
    <t>Urządzenie i utrzymanie zieleni na terenie Szkoły Podstawowej w Trzebieży</t>
  </si>
  <si>
    <t>Urządzenie i utrzymanie zieleni na terenie Gimnazjum w Trzebieży</t>
  </si>
  <si>
    <t>Urządzanie i utrzymanie nowych terenów zieleni</t>
  </si>
  <si>
    <t>26.</t>
  </si>
  <si>
    <t>Zwrot części nakładów na modernizację ogrzewania w budynkach</t>
  </si>
  <si>
    <t>27.</t>
  </si>
  <si>
    <t>28.</t>
  </si>
  <si>
    <t>Wymiana stolarki okiennej i drzwiowej w zasobach administrowanych przez ZGKiM</t>
  </si>
  <si>
    <t>29.</t>
  </si>
  <si>
    <t xml:space="preserve">Dotacja do budżetu - Wymiana stolarki okiennej w Szkole Podstawowej Nr 8 w Policach </t>
  </si>
  <si>
    <t>30.</t>
  </si>
  <si>
    <t xml:space="preserve">Dotacja do budżetu - Wymiana stolarki okiennej i drzwiowej w budynku Żłobka Miejskiego w Policach </t>
  </si>
  <si>
    <t>31.</t>
  </si>
  <si>
    <t>Dotacja do budżetu - Modernizacja ogrzewania w budynku Gimnazjum Nr 2 w Policach</t>
  </si>
  <si>
    <t>32.</t>
  </si>
  <si>
    <t>Dotacja do budżetu - Docieplenie budynku Biblioteki im. Marii Curie - Skłodowskiej w Policach</t>
  </si>
  <si>
    <t>33.</t>
  </si>
  <si>
    <t>34.</t>
  </si>
  <si>
    <t>Dotacja do budżetu - Docieplenie ścian zewnętrznych budynku Klubu Nauczyciela w Policach</t>
  </si>
  <si>
    <t>35.</t>
  </si>
  <si>
    <t>36.</t>
  </si>
  <si>
    <t>37.</t>
  </si>
  <si>
    <t>38.</t>
  </si>
  <si>
    <t>39.</t>
  </si>
  <si>
    <t>Dotacja dla Zakładu Usług Komunalnych w Szczecinie - Modernizacja i Inwestycje w Schronisku dla Bezdomnych Zwierząt</t>
  </si>
  <si>
    <t>40.</t>
  </si>
  <si>
    <t>41.</t>
  </si>
  <si>
    <t>Zakupy nagród i materiałów na przedsięwzięcia edukacyjne</t>
  </si>
  <si>
    <t>42.</t>
  </si>
  <si>
    <t>43.</t>
  </si>
  <si>
    <t>44.</t>
  </si>
  <si>
    <t>Akcja "Sprzątanie świata - Polska 2005"</t>
  </si>
  <si>
    <t>45.</t>
  </si>
  <si>
    <t>46.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</si>
  <si>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</si>
  <si>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</si>
  <si>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</si>
  <si>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</si>
  <si>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</si>
  <si>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</si>
  <si>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</si>
  <si>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</si>
  <si>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</si>
  <si>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Plan na 2005 r.</t>
  </si>
  <si>
    <t>Środki finansowe pozostałe z 2004 r.</t>
  </si>
  <si>
    <t>Dotacja do budżetu - Wodociąg w Starym Leśnie</t>
  </si>
  <si>
    <t>Partycypacja w budowie sieci wodociągowej w Policach (dz. nr 671/2, dz. Nr 462/1), w Przęsocinie (dz. nr 315), w Bartoszewie (dz. Nr 439/3 do 439/16)</t>
  </si>
  <si>
    <t>Dotacja do budżetu - Rozbudowa Cmentarza Komunalnego w Policach - etap I</t>
  </si>
  <si>
    <t>Dotacja do budżetu - Wymiana instalacji c.o. w siedzibie Stowarzyszenia Pomocy Rodzinie 
im. Św. Franciszka z Asyżu</t>
  </si>
  <si>
    <t>Dotacja do budżetu - Przebudowa budynków na ul. Niedziałkowskiego 12a i 12b w Policach (docieplenie dachów)</t>
  </si>
  <si>
    <t>47.</t>
  </si>
  <si>
    <t>48.</t>
  </si>
  <si>
    <t>49.</t>
  </si>
  <si>
    <t>Odprowadzenie nadwyżki z tytułu art. 404 ustawy z dnia 27 kwietnia 2001 r. Prawo ochrony środowiska (Dz.U. z 2001 r. Nr 62, poz. 627 z późn. zm.) do WFOŚiGW woj. zachodniopomorskiego</t>
  </si>
  <si>
    <t>Bieżąca konserwacja i utrzymanie zieleni</t>
  </si>
  <si>
    <t>6260</t>
  </si>
  <si>
    <t>0920</t>
  </si>
  <si>
    <t>0690</t>
  </si>
  <si>
    <t>2960</t>
  </si>
  <si>
    <t>24.</t>
  </si>
  <si>
    <t>25.</t>
  </si>
  <si>
    <t>38.3</t>
  </si>
  <si>
    <t>Dotacja do budżetu - Zainstalowanie baterii słonecznych w budynku Domu dla Samotnych Matek z Dziećmi MONAR - MARKOT w Policach</t>
  </si>
  <si>
    <t>6.1</t>
  </si>
  <si>
    <t>skreślono</t>
  </si>
  <si>
    <t>_</t>
  </si>
  <si>
    <t>Partycypacja w budowie sieci wodociągowej w Węgorniku (dz.nr 9/23, dz nr 9/38)</t>
  </si>
  <si>
    <t>44.1</t>
  </si>
  <si>
    <t>Zakup pomocy naukowych, dydaktycznych i książek</t>
  </si>
  <si>
    <t>4240</t>
  </si>
  <si>
    <t>38.4</t>
  </si>
  <si>
    <t>Zapewnienie opieki bezdomnym zwierzętom, które zachowują się agresywnie w stosunku do ludzi i innych zwierząt lub wymagają opieki</t>
  </si>
  <si>
    <t>Dotacja do budżetu - Wykonanie instalacji c.o. w biurze RO nr 3 przy ul. Piastów w Policach, wykonanie instalacji c.o. gazu w budynku klubu RO nr 3 przy ul. Piastów w Policach, wykonanie instalacji c.o. w budynku świetlicy Sołectwa w Drogoradzu - projekty</t>
  </si>
  <si>
    <t>Załącznik nr 3</t>
  </si>
  <si>
    <t>do uchwały Nr XXXVIII/284/05</t>
  </si>
  <si>
    <t>z dnia 26.10.2005r.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</si>
</sst>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2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E"/>
      <family val="2"/>
    </font>
    <font>
      <b/>
      <i/>
      <sz val="8"/>
      <name val="Arial"/>
      <family val="2"/>
    </font>
    <font>
      <i/>
      <u val="single"/>
      <sz val="12"/>
      <name val="Arial CE"/>
      <family val="2"/>
    </font>
    <font>
      <sz val="16"/>
      <name val="Arial CE"/>
      <family val="0"/>
    </font>
    <font>
      <i/>
      <sz val="12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 shrinkToFit="1"/>
    </xf>
    <xf numFmtId="0" fontId="15" fillId="0" borderId="16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15" fillId="0" borderId="25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5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21" fillId="0" borderId="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0" fontId="19" fillId="0" borderId="32" xfId="0" applyFont="1" applyBorder="1" applyAlignment="1">
      <alignment horizontal="right"/>
    </xf>
    <xf numFmtId="0" fontId="7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170" fontId="15" fillId="0" borderId="35" xfId="0" applyNumberFormat="1" applyFont="1" applyBorder="1" applyAlignment="1">
      <alignment vertical="center" wrapText="1"/>
    </xf>
    <xf numFmtId="170" fontId="16" fillId="0" borderId="36" xfId="0" applyNumberFormat="1" applyFont="1" applyBorder="1" applyAlignment="1">
      <alignment horizontal="right" vertical="center" wrapText="1"/>
    </xf>
    <xf numFmtId="170" fontId="7" fillId="0" borderId="35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 wrapText="1"/>
    </xf>
    <xf numFmtId="3" fontId="0" fillId="0" borderId="40" xfId="0" applyNumberFormat="1" applyFont="1" applyBorder="1" applyAlignment="1">
      <alignment vertical="center" wrapText="1"/>
    </xf>
    <xf numFmtId="3" fontId="7" fillId="0" borderId="35" xfId="0" applyNumberFormat="1" applyFont="1" applyFill="1" applyBorder="1" applyAlignment="1">
      <alignment vertical="center" wrapText="1"/>
    </xf>
    <xf numFmtId="3" fontId="7" fillId="0" borderId="41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vertical="center" wrapText="1"/>
    </xf>
    <xf numFmtId="3" fontId="17" fillId="0" borderId="36" xfId="0" applyNumberFormat="1" applyFont="1" applyBorder="1" applyAlignment="1">
      <alignment vertical="center" wrapText="1"/>
    </xf>
    <xf numFmtId="3" fontId="17" fillId="0" borderId="42" xfId="0" applyNumberFormat="1" applyFont="1" applyBorder="1" applyAlignment="1">
      <alignment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7" fillId="0" borderId="39" xfId="0" applyNumberFormat="1" applyFont="1" applyBorder="1" applyAlignment="1">
      <alignment vertical="center" wrapText="1"/>
    </xf>
    <xf numFmtId="3" fontId="5" fillId="0" borderId="39" xfId="0" applyNumberFormat="1" applyFont="1" applyBorder="1" applyAlignment="1">
      <alignment vertical="center" wrapText="1"/>
    </xf>
    <xf numFmtId="3" fontId="16" fillId="0" borderId="40" xfId="0" applyNumberFormat="1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7" fillId="0" borderId="43" xfId="0" applyNumberFormat="1" applyFont="1" applyBorder="1" applyAlignment="1">
      <alignment vertical="center" wrapText="1"/>
    </xf>
    <xf numFmtId="3" fontId="5" fillId="0" borderId="44" xfId="0" applyNumberFormat="1" applyFont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justify" wrapText="1" shrinkToFi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6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7"/>
  <sheetViews>
    <sheetView showGridLines="0" tabSelected="1" view="pageBreakPreview" zoomScale="75" zoomScaleNormal="75" zoomScaleSheetLayoutView="75" workbookViewId="0" topLeftCell="A3">
      <selection activeCell="C26" sqref="C26"/>
    </sheetView>
  </sheetViews>
  <sheetFormatPr defaultColWidth="9.00390625" defaultRowHeight="24.75" customHeight="1"/>
  <cols>
    <col min="1" max="1" width="4.125" style="107" customWidth="1"/>
    <col min="2" max="2" width="104.375" style="108" customWidth="1"/>
    <col min="3" max="3" width="15.625" style="108" customWidth="1"/>
    <col min="4" max="4" width="18.625" style="108" customWidth="1"/>
    <col min="5" max="16384" width="9.125" style="101" customWidth="1"/>
  </cols>
  <sheetData>
    <row r="2" spans="1:4" s="1" customFormat="1" ht="18" customHeight="1">
      <c r="A2" s="15"/>
      <c r="B2" s="13"/>
      <c r="C2" s="112" t="s">
        <v>162</v>
      </c>
      <c r="D2" s="13"/>
    </row>
    <row r="3" spans="1:5" ht="15">
      <c r="A3" s="104"/>
      <c r="B3" s="14"/>
      <c r="C3" s="3" t="s">
        <v>163</v>
      </c>
      <c r="D3" s="14"/>
      <c r="E3" s="109"/>
    </row>
    <row r="4" spans="1:6" s="1" customFormat="1" ht="15">
      <c r="A4" s="101"/>
      <c r="B4" s="101"/>
      <c r="C4" s="2" t="s">
        <v>62</v>
      </c>
      <c r="D4" s="15"/>
      <c r="E4" s="111"/>
      <c r="F4" s="111"/>
    </row>
    <row r="5" s="1" customFormat="1" ht="12.75" customHeight="1">
      <c r="C5" s="2" t="s">
        <v>164</v>
      </c>
    </row>
    <row r="6" s="1" customFormat="1" ht="12.75" customHeight="1">
      <c r="C6" s="4"/>
    </row>
    <row r="7" spans="1:4" s="113" customFormat="1" ht="41.25" customHeight="1">
      <c r="A7" s="146" t="s">
        <v>63</v>
      </c>
      <c r="B7" s="147"/>
      <c r="C7" s="147"/>
      <c r="D7" s="147"/>
    </row>
    <row r="8" spans="1:4" s="1" customFormat="1" ht="15.75">
      <c r="A8" s="6"/>
      <c r="B8" s="6"/>
      <c r="C8" s="6"/>
      <c r="D8" s="6"/>
    </row>
    <row r="9" spans="1:4" s="113" customFormat="1" ht="15.75" thickBot="1">
      <c r="A9" s="1"/>
      <c r="B9" s="5"/>
      <c r="C9" s="101"/>
      <c r="D9" s="117" t="s">
        <v>15</v>
      </c>
    </row>
    <row r="10" spans="1:9" ht="28.5" customHeight="1" thickBot="1">
      <c r="A10" s="152" t="s">
        <v>64</v>
      </c>
      <c r="B10" s="153"/>
      <c r="C10" s="153"/>
      <c r="D10" s="154"/>
      <c r="I10" s="102"/>
    </row>
    <row r="11" spans="1:6" s="1" customFormat="1" ht="54" customHeight="1">
      <c r="A11" s="74" t="s">
        <v>17</v>
      </c>
      <c r="B11" s="17" t="s">
        <v>33</v>
      </c>
      <c r="C11" s="16" t="s">
        <v>65</v>
      </c>
      <c r="D11" s="118" t="s">
        <v>132</v>
      </c>
      <c r="E11" s="7"/>
      <c r="F11" s="7"/>
    </row>
    <row r="12" spans="1:4" ht="12.75" thickBot="1">
      <c r="A12" s="75">
        <v>1</v>
      </c>
      <c r="B12" s="8">
        <v>2</v>
      </c>
      <c r="C12" s="8">
        <v>3</v>
      </c>
      <c r="D12" s="119">
        <v>4</v>
      </c>
    </row>
    <row r="13" spans="1:4" ht="24.75" customHeight="1" thickBot="1">
      <c r="A13" s="18" t="s">
        <v>66</v>
      </c>
      <c r="B13" s="19" t="s">
        <v>67</v>
      </c>
      <c r="C13" s="20" t="s">
        <v>16</v>
      </c>
      <c r="D13" s="120">
        <f>SUM(D14)</f>
        <v>3689020</v>
      </c>
    </row>
    <row r="14" spans="1:4" ht="24.75" customHeight="1" thickBot="1">
      <c r="A14" s="76" t="s">
        <v>18</v>
      </c>
      <c r="B14" s="21" t="s">
        <v>133</v>
      </c>
      <c r="C14" s="22" t="s">
        <v>16</v>
      </c>
      <c r="D14" s="121">
        <v>3689020</v>
      </c>
    </row>
    <row r="15" spans="1:4" s="1" customFormat="1" ht="24.75" customHeight="1" thickBot="1">
      <c r="A15" s="23" t="s">
        <v>68</v>
      </c>
      <c r="B15" s="24" t="s">
        <v>69</v>
      </c>
      <c r="C15" s="20" t="s">
        <v>16</v>
      </c>
      <c r="D15" s="122">
        <f>SUM(D16:D21)</f>
        <v>9500000</v>
      </c>
    </row>
    <row r="16" spans="1:4" s="1" customFormat="1" ht="24.75" customHeight="1">
      <c r="A16" s="77" t="s">
        <v>18</v>
      </c>
      <c r="B16" s="25" t="s">
        <v>55</v>
      </c>
      <c r="C16" s="26" t="s">
        <v>146</v>
      </c>
      <c r="D16" s="123">
        <v>40000</v>
      </c>
    </row>
    <row r="17" spans="1:4" s="1" customFormat="1" ht="24.75" customHeight="1">
      <c r="A17" s="78" t="s">
        <v>19</v>
      </c>
      <c r="B17" s="27" t="s">
        <v>56</v>
      </c>
      <c r="C17" s="28" t="s">
        <v>145</v>
      </c>
      <c r="D17" s="124">
        <v>200000</v>
      </c>
    </row>
    <row r="18" spans="1:4" s="1" customFormat="1" ht="24.75" customHeight="1">
      <c r="A18" s="78" t="s">
        <v>20</v>
      </c>
      <c r="B18" s="27" t="s">
        <v>57</v>
      </c>
      <c r="C18" s="28" t="s">
        <v>146</v>
      </c>
      <c r="D18" s="124">
        <v>1000000</v>
      </c>
    </row>
    <row r="19" spans="1:4" s="1" customFormat="1" ht="24.75" customHeight="1">
      <c r="A19" s="78" t="s">
        <v>21</v>
      </c>
      <c r="B19" s="27" t="s">
        <v>58</v>
      </c>
      <c r="C19" s="28" t="s">
        <v>146</v>
      </c>
      <c r="D19" s="124">
        <v>7460000</v>
      </c>
    </row>
    <row r="20" spans="1:4" s="1" customFormat="1" ht="24.75" customHeight="1">
      <c r="A20" s="78" t="s">
        <v>22</v>
      </c>
      <c r="B20" s="27" t="s">
        <v>59</v>
      </c>
      <c r="C20" s="28" t="s">
        <v>146</v>
      </c>
      <c r="D20" s="124">
        <v>700000</v>
      </c>
    </row>
    <row r="21" spans="1:4" s="1" customFormat="1" ht="24.75" customHeight="1" thickBot="1">
      <c r="A21" s="78" t="s">
        <v>23</v>
      </c>
      <c r="B21" s="29" t="s">
        <v>60</v>
      </c>
      <c r="C21" s="28" t="s">
        <v>146</v>
      </c>
      <c r="D21" s="124">
        <v>100000</v>
      </c>
    </row>
    <row r="22" spans="1:4" s="1" customFormat="1" ht="24.75" customHeight="1" hidden="1">
      <c r="A22" s="79"/>
      <c r="B22" s="9"/>
      <c r="C22" s="9"/>
      <c r="D22" s="125" t="e">
        <f>SUM(#REF!)</f>
        <v>#REF!</v>
      </c>
    </row>
    <row r="23" spans="1:4" s="1" customFormat="1" ht="24.75" customHeight="1" hidden="1">
      <c r="A23" s="80"/>
      <c r="B23" s="10"/>
      <c r="C23" s="10"/>
      <c r="D23" s="126">
        <v>5400000</v>
      </c>
    </row>
    <row r="24" spans="1:4" s="1" customFormat="1" ht="24.75" customHeight="1" thickBot="1">
      <c r="A24" s="30" t="s">
        <v>70</v>
      </c>
      <c r="B24" s="31" t="s">
        <v>71</v>
      </c>
      <c r="C24" s="32" t="s">
        <v>16</v>
      </c>
      <c r="D24" s="127">
        <f>SUM(D25+D33+D36+D44+D64+D80+D85+D93+D95)</f>
        <v>13189020</v>
      </c>
    </row>
    <row r="25" spans="1:4" s="1" customFormat="1" ht="35.25" customHeight="1">
      <c r="A25" s="81"/>
      <c r="B25" s="33" t="s">
        <v>10</v>
      </c>
      <c r="C25" s="33"/>
      <c r="D25" s="128">
        <f>SUM(D26:D28,D30:D32)</f>
        <v>1314512</v>
      </c>
    </row>
    <row r="26" spans="1:6" s="1" customFormat="1" ht="24.75" customHeight="1">
      <c r="A26" s="77" t="s">
        <v>18</v>
      </c>
      <c r="B26" s="34" t="s">
        <v>72</v>
      </c>
      <c r="C26" s="26" t="s">
        <v>144</v>
      </c>
      <c r="D26" s="123">
        <v>1030012</v>
      </c>
      <c r="F26" s="103"/>
    </row>
    <row r="27" spans="1:4" s="1" customFormat="1" ht="24.75" customHeight="1">
      <c r="A27" s="77" t="s">
        <v>19</v>
      </c>
      <c r="B27" s="35" t="s">
        <v>134</v>
      </c>
      <c r="C27" s="28" t="s">
        <v>144</v>
      </c>
      <c r="D27" s="124">
        <v>200000</v>
      </c>
    </row>
    <row r="28" spans="1:4" s="1" customFormat="1" ht="38.25" customHeight="1">
      <c r="A28" s="77" t="s">
        <v>20</v>
      </c>
      <c r="B28" s="34" t="s">
        <v>135</v>
      </c>
      <c r="C28" s="26" t="s">
        <v>46</v>
      </c>
      <c r="D28" s="123">
        <v>61000</v>
      </c>
    </row>
    <row r="29" spans="1:4" s="1" customFormat="1" ht="31.5" customHeight="1">
      <c r="A29" s="77" t="s">
        <v>21</v>
      </c>
      <c r="B29" s="114" t="s">
        <v>153</v>
      </c>
      <c r="C29" s="37" t="s">
        <v>154</v>
      </c>
      <c r="D29" s="129" t="s">
        <v>154</v>
      </c>
    </row>
    <row r="30" spans="1:4" s="1" customFormat="1" ht="29.25" customHeight="1">
      <c r="A30" s="77" t="s">
        <v>22</v>
      </c>
      <c r="B30" s="35" t="s">
        <v>73</v>
      </c>
      <c r="C30" s="28" t="s">
        <v>46</v>
      </c>
      <c r="D30" s="124">
        <v>7500</v>
      </c>
    </row>
    <row r="31" spans="1:4" s="1" customFormat="1" ht="24.75" customHeight="1">
      <c r="A31" s="77" t="s">
        <v>23</v>
      </c>
      <c r="B31" s="35" t="s">
        <v>74</v>
      </c>
      <c r="C31" s="28" t="s">
        <v>46</v>
      </c>
      <c r="D31" s="124">
        <v>5000</v>
      </c>
    </row>
    <row r="32" spans="1:4" s="1" customFormat="1" ht="24.75" customHeight="1">
      <c r="A32" s="78" t="s">
        <v>152</v>
      </c>
      <c r="B32" s="35" t="s">
        <v>155</v>
      </c>
      <c r="C32" s="28" t="s">
        <v>46</v>
      </c>
      <c r="D32" s="124">
        <v>11000</v>
      </c>
    </row>
    <row r="33" spans="1:4" s="1" customFormat="1" ht="35.25" customHeight="1">
      <c r="A33" s="81"/>
      <c r="B33" s="38" t="s">
        <v>14</v>
      </c>
      <c r="C33" s="38"/>
      <c r="D33" s="130">
        <f>SUM(D34+D35)</f>
        <v>4242754</v>
      </c>
    </row>
    <row r="34" spans="1:4" s="1" customFormat="1" ht="30" customHeight="1">
      <c r="A34" s="78" t="s">
        <v>24</v>
      </c>
      <c r="B34" s="39" t="s">
        <v>76</v>
      </c>
      <c r="C34" s="37" t="s">
        <v>144</v>
      </c>
      <c r="D34" s="123">
        <v>4042754</v>
      </c>
    </row>
    <row r="35" spans="1:4" s="1" customFormat="1" ht="24.75" customHeight="1">
      <c r="A35" s="78" t="s">
        <v>25</v>
      </c>
      <c r="B35" s="35" t="s">
        <v>77</v>
      </c>
      <c r="C35" s="40" t="s">
        <v>34</v>
      </c>
      <c r="D35" s="124">
        <v>200000</v>
      </c>
    </row>
    <row r="36" spans="1:4" s="1" customFormat="1" ht="35.25" customHeight="1">
      <c r="A36" s="82"/>
      <c r="B36" s="41" t="s">
        <v>11</v>
      </c>
      <c r="C36" s="41"/>
      <c r="D36" s="131">
        <f>SUM(D37:D43)</f>
        <v>570000</v>
      </c>
    </row>
    <row r="37" spans="1:4" s="1" customFormat="1" ht="30" customHeight="1">
      <c r="A37" s="78" t="s">
        <v>26</v>
      </c>
      <c r="B37" s="35" t="s">
        <v>78</v>
      </c>
      <c r="C37" s="28" t="s">
        <v>34</v>
      </c>
      <c r="D37" s="124">
        <v>200000</v>
      </c>
    </row>
    <row r="38" spans="1:4" s="1" customFormat="1" ht="24.75" customHeight="1">
      <c r="A38" s="78" t="s">
        <v>27</v>
      </c>
      <c r="B38" s="42" t="s">
        <v>35</v>
      </c>
      <c r="C38" s="26" t="s">
        <v>34</v>
      </c>
      <c r="D38" s="123">
        <v>10000</v>
      </c>
    </row>
    <row r="39" spans="1:4" s="1" customFormat="1" ht="33" customHeight="1">
      <c r="A39" s="78" t="s">
        <v>28</v>
      </c>
      <c r="B39" s="35" t="s">
        <v>79</v>
      </c>
      <c r="C39" s="28" t="s">
        <v>34</v>
      </c>
      <c r="D39" s="124">
        <v>50000</v>
      </c>
    </row>
    <row r="40" spans="1:4" s="1" customFormat="1" ht="32.25" customHeight="1">
      <c r="A40" s="78" t="s">
        <v>29</v>
      </c>
      <c r="B40" s="35" t="s">
        <v>80</v>
      </c>
      <c r="C40" s="28" t="s">
        <v>34</v>
      </c>
      <c r="D40" s="124">
        <v>40000</v>
      </c>
    </row>
    <row r="41" spans="1:4" s="1" customFormat="1" ht="25.5" customHeight="1">
      <c r="A41" s="78" t="s">
        <v>30</v>
      </c>
      <c r="B41" s="43" t="s">
        <v>81</v>
      </c>
      <c r="C41" s="44" t="s">
        <v>34</v>
      </c>
      <c r="D41" s="132">
        <v>40000</v>
      </c>
    </row>
    <row r="42" spans="1:4" s="1" customFormat="1" ht="24.75" customHeight="1">
      <c r="A42" s="78" t="s">
        <v>31</v>
      </c>
      <c r="B42" s="35" t="s">
        <v>82</v>
      </c>
      <c r="C42" s="28" t="s">
        <v>34</v>
      </c>
      <c r="D42" s="124">
        <v>30000</v>
      </c>
    </row>
    <row r="43" spans="1:4" s="1" customFormat="1" ht="30.75" customHeight="1">
      <c r="A43" s="78" t="s">
        <v>123</v>
      </c>
      <c r="B43" s="45" t="s">
        <v>83</v>
      </c>
      <c r="C43" s="46" t="s">
        <v>144</v>
      </c>
      <c r="D43" s="132">
        <v>200000</v>
      </c>
    </row>
    <row r="44" spans="1:4" s="1" customFormat="1" ht="35.25" customHeight="1">
      <c r="A44" s="83"/>
      <c r="B44" s="41" t="s">
        <v>61</v>
      </c>
      <c r="C44" s="41"/>
      <c r="D44" s="131">
        <f>SUM(D45+D63+D52+D53+D54+D55+D56+D57+D58+D59+D60+D61+D62)</f>
        <v>1105500</v>
      </c>
    </row>
    <row r="45" spans="1:4" s="1" customFormat="1" ht="15.75" customHeight="1">
      <c r="A45" s="84" t="s">
        <v>124</v>
      </c>
      <c r="B45" s="47" t="s">
        <v>143</v>
      </c>
      <c r="C45" s="48"/>
      <c r="D45" s="132">
        <f>SUM(D47:D50)</f>
        <v>323500</v>
      </c>
    </row>
    <row r="46" spans="1:4" s="1" customFormat="1" ht="15.75" customHeight="1">
      <c r="A46" s="84"/>
      <c r="B46" s="49" t="s">
        <v>13</v>
      </c>
      <c r="C46" s="50"/>
      <c r="D46" s="133" t="s">
        <v>13</v>
      </c>
    </row>
    <row r="47" spans="1:4" ht="15.75" customHeight="1">
      <c r="A47" s="84"/>
      <c r="B47" s="36" t="s">
        <v>36</v>
      </c>
      <c r="C47" s="51" t="s">
        <v>34</v>
      </c>
      <c r="D47" s="134">
        <v>250000</v>
      </c>
    </row>
    <row r="48" spans="1:4" ht="15.75" customHeight="1">
      <c r="A48" s="84"/>
      <c r="B48" s="36" t="s">
        <v>37</v>
      </c>
      <c r="C48" s="52" t="s">
        <v>34</v>
      </c>
      <c r="D48" s="134">
        <v>36000</v>
      </c>
    </row>
    <row r="49" spans="1:4" ht="15.75" customHeight="1">
      <c r="A49" s="84"/>
      <c r="B49" s="36" t="s">
        <v>38</v>
      </c>
      <c r="C49" s="52" t="s">
        <v>34</v>
      </c>
      <c r="D49" s="134">
        <v>35000</v>
      </c>
    </row>
    <row r="50" spans="1:4" ht="15.75" customHeight="1" thickBot="1">
      <c r="A50" s="85"/>
      <c r="B50" s="86" t="s">
        <v>40</v>
      </c>
      <c r="C50" s="87" t="s">
        <v>39</v>
      </c>
      <c r="D50" s="135">
        <v>2500</v>
      </c>
    </row>
    <row r="51" spans="1:4" ht="15.75" customHeight="1" thickBot="1">
      <c r="A51" s="94">
        <v>1</v>
      </c>
      <c r="B51" s="95">
        <v>2</v>
      </c>
      <c r="C51" s="96" t="s">
        <v>75</v>
      </c>
      <c r="D51" s="136">
        <v>4</v>
      </c>
    </row>
    <row r="52" spans="1:4" s="1" customFormat="1" ht="27" customHeight="1">
      <c r="A52" s="77" t="s">
        <v>125</v>
      </c>
      <c r="B52" s="34" t="s">
        <v>84</v>
      </c>
      <c r="C52" s="26" t="s">
        <v>34</v>
      </c>
      <c r="D52" s="123">
        <v>125000</v>
      </c>
    </row>
    <row r="53" spans="1:4" s="1" customFormat="1" ht="24.75" customHeight="1">
      <c r="A53" s="78" t="s">
        <v>126</v>
      </c>
      <c r="B53" s="35" t="s">
        <v>85</v>
      </c>
      <c r="C53" s="28" t="s">
        <v>34</v>
      </c>
      <c r="D53" s="124">
        <v>169000</v>
      </c>
    </row>
    <row r="54" spans="1:4" s="1" customFormat="1" ht="30.75" customHeight="1">
      <c r="A54" s="97" t="s">
        <v>1</v>
      </c>
      <c r="B54" s="35" t="s">
        <v>2</v>
      </c>
      <c r="C54" s="28" t="s">
        <v>12</v>
      </c>
      <c r="D54" s="124">
        <v>6000</v>
      </c>
    </row>
    <row r="55" spans="1:4" s="1" customFormat="1" ht="24.75" customHeight="1">
      <c r="A55" s="78" t="s">
        <v>127</v>
      </c>
      <c r="B55" s="35" t="s">
        <v>86</v>
      </c>
      <c r="C55" s="28" t="s">
        <v>12</v>
      </c>
      <c r="D55" s="124">
        <v>15000</v>
      </c>
    </row>
    <row r="56" spans="1:4" s="1" customFormat="1" ht="24.75" customHeight="1">
      <c r="A56" s="78" t="s">
        <v>128</v>
      </c>
      <c r="B56" s="35" t="s">
        <v>41</v>
      </c>
      <c r="C56" s="28" t="s">
        <v>34</v>
      </c>
      <c r="D56" s="124">
        <v>30000</v>
      </c>
    </row>
    <row r="57" spans="1:4" s="1" customFormat="1" ht="24.75" customHeight="1">
      <c r="A57" s="78" t="s">
        <v>129</v>
      </c>
      <c r="B57" s="35" t="s">
        <v>87</v>
      </c>
      <c r="C57" s="28" t="s">
        <v>34</v>
      </c>
      <c r="D57" s="124">
        <v>18340</v>
      </c>
    </row>
    <row r="58" spans="1:4" s="1" customFormat="1" ht="24.75" customHeight="1">
      <c r="A58" s="78" t="s">
        <v>130</v>
      </c>
      <c r="B58" s="53" t="s">
        <v>42</v>
      </c>
      <c r="C58" s="28" t="s">
        <v>34</v>
      </c>
      <c r="D58" s="124">
        <v>15000</v>
      </c>
    </row>
    <row r="59" spans="1:4" s="1" customFormat="1" ht="24.75" customHeight="1">
      <c r="A59" s="78" t="s">
        <v>131</v>
      </c>
      <c r="B59" s="53" t="s">
        <v>88</v>
      </c>
      <c r="C59" s="28" t="s">
        <v>34</v>
      </c>
      <c r="D59" s="124">
        <v>10000</v>
      </c>
    </row>
    <row r="60" spans="1:4" s="1" customFormat="1" ht="24.75" customHeight="1">
      <c r="A60" s="78" t="s">
        <v>148</v>
      </c>
      <c r="B60" s="54" t="s">
        <v>89</v>
      </c>
      <c r="C60" s="28" t="s">
        <v>34</v>
      </c>
      <c r="D60" s="124">
        <v>5000</v>
      </c>
    </row>
    <row r="61" spans="1:4" s="1" customFormat="1" ht="25.5" customHeight="1">
      <c r="A61" s="78" t="s">
        <v>149</v>
      </c>
      <c r="B61" s="55" t="s">
        <v>90</v>
      </c>
      <c r="C61" s="40" t="s">
        <v>34</v>
      </c>
      <c r="D61" s="137">
        <v>5000</v>
      </c>
    </row>
    <row r="62" spans="1:4" s="1" customFormat="1" ht="24.75" customHeight="1">
      <c r="A62" s="78" t="s">
        <v>92</v>
      </c>
      <c r="B62" s="55" t="s">
        <v>91</v>
      </c>
      <c r="C62" s="28" t="s">
        <v>34</v>
      </c>
      <c r="D62" s="137">
        <v>55660</v>
      </c>
    </row>
    <row r="63" spans="1:4" s="1" customFormat="1" ht="24.75" customHeight="1">
      <c r="A63" s="78" t="s">
        <v>94</v>
      </c>
      <c r="B63" s="35" t="s">
        <v>136</v>
      </c>
      <c r="C63" s="28" t="s">
        <v>144</v>
      </c>
      <c r="D63" s="124">
        <v>328000</v>
      </c>
    </row>
    <row r="64" spans="1:4" s="1" customFormat="1" ht="35.25" customHeight="1">
      <c r="A64" s="83"/>
      <c r="B64" s="56" t="s">
        <v>45</v>
      </c>
      <c r="C64" s="56"/>
      <c r="D64" s="138">
        <f>SUM(D65:D79)</f>
        <v>1545000</v>
      </c>
    </row>
    <row r="65" spans="1:4" s="1" customFormat="1" ht="25.5" customHeight="1">
      <c r="A65" s="78" t="s">
        <v>95</v>
      </c>
      <c r="B65" s="57" t="s">
        <v>93</v>
      </c>
      <c r="C65" s="28" t="s">
        <v>46</v>
      </c>
      <c r="D65" s="124">
        <v>100000</v>
      </c>
    </row>
    <row r="66" spans="1:4" s="1" customFormat="1" ht="29.25" customHeight="1">
      <c r="A66" s="78" t="s">
        <v>97</v>
      </c>
      <c r="B66" s="58" t="s">
        <v>137</v>
      </c>
      <c r="C66" s="28" t="s">
        <v>144</v>
      </c>
      <c r="D66" s="132">
        <v>45000</v>
      </c>
    </row>
    <row r="67" spans="1:4" s="1" customFormat="1" ht="24.75" customHeight="1">
      <c r="A67" s="78" t="s">
        <v>99</v>
      </c>
      <c r="B67" s="39" t="s">
        <v>96</v>
      </c>
      <c r="C67" s="40" t="s">
        <v>43</v>
      </c>
      <c r="D67" s="132">
        <v>400000</v>
      </c>
    </row>
    <row r="68" spans="1:4" s="1" customFormat="1" ht="24.75" customHeight="1">
      <c r="A68" s="78" t="s">
        <v>101</v>
      </c>
      <c r="B68" s="35" t="s">
        <v>98</v>
      </c>
      <c r="C68" s="26" t="s">
        <v>144</v>
      </c>
      <c r="D68" s="124">
        <v>100000</v>
      </c>
    </row>
    <row r="69" spans="1:4" s="1" customFormat="1" ht="30" customHeight="1">
      <c r="A69" s="78" t="s">
        <v>103</v>
      </c>
      <c r="B69" s="59" t="s">
        <v>100</v>
      </c>
      <c r="C69" s="28" t="s">
        <v>144</v>
      </c>
      <c r="D69" s="124">
        <v>60000</v>
      </c>
    </row>
    <row r="70" spans="1:4" s="1" customFormat="1" ht="24.75" customHeight="1">
      <c r="A70" s="78" t="s">
        <v>105</v>
      </c>
      <c r="B70" s="59" t="s">
        <v>102</v>
      </c>
      <c r="C70" s="60" t="s">
        <v>144</v>
      </c>
      <c r="D70" s="124">
        <v>250000</v>
      </c>
    </row>
    <row r="71" spans="1:4" s="1" customFormat="1" ht="24.75" customHeight="1">
      <c r="A71" s="78" t="s">
        <v>106</v>
      </c>
      <c r="B71" s="35" t="s">
        <v>104</v>
      </c>
      <c r="C71" s="28" t="s">
        <v>144</v>
      </c>
      <c r="D71" s="124">
        <v>210000</v>
      </c>
    </row>
    <row r="72" spans="1:4" s="1" customFormat="1" ht="30.75" customHeight="1">
      <c r="A72" s="78" t="s">
        <v>108</v>
      </c>
      <c r="B72" s="35" t="s">
        <v>3</v>
      </c>
      <c r="C72" s="61" t="s">
        <v>144</v>
      </c>
      <c r="D72" s="124">
        <v>80000</v>
      </c>
    </row>
    <row r="73" spans="1:4" s="1" customFormat="1" ht="25.5" customHeight="1">
      <c r="A73" s="78" t="s">
        <v>109</v>
      </c>
      <c r="B73" s="57" t="s">
        <v>107</v>
      </c>
      <c r="C73" s="44" t="s">
        <v>144</v>
      </c>
      <c r="D73" s="139">
        <v>109000</v>
      </c>
    </row>
    <row r="74" spans="1:4" s="1" customFormat="1" ht="30" customHeight="1">
      <c r="A74" s="78" t="s">
        <v>110</v>
      </c>
      <c r="B74" s="62" t="s">
        <v>4</v>
      </c>
      <c r="C74" s="44" t="s">
        <v>144</v>
      </c>
      <c r="D74" s="132">
        <v>50000</v>
      </c>
    </row>
    <row r="75" spans="1:4" s="1" customFormat="1" ht="34.5" customHeight="1">
      <c r="A75" s="98" t="s">
        <v>111</v>
      </c>
      <c r="B75" s="63" t="s">
        <v>138</v>
      </c>
      <c r="C75" s="28" t="s">
        <v>144</v>
      </c>
      <c r="D75" s="132">
        <v>62000</v>
      </c>
    </row>
    <row r="76" spans="1:4" s="1" customFormat="1" ht="30.75" customHeight="1">
      <c r="A76" s="99" t="s">
        <v>5</v>
      </c>
      <c r="B76" s="100" t="s">
        <v>151</v>
      </c>
      <c r="C76" s="60" t="s">
        <v>144</v>
      </c>
      <c r="D76" s="124">
        <v>20000</v>
      </c>
    </row>
    <row r="77" spans="1:4" s="1" customFormat="1" ht="24.75" customHeight="1">
      <c r="A77" s="99" t="s">
        <v>6</v>
      </c>
      <c r="B77" s="100" t="s">
        <v>7</v>
      </c>
      <c r="C77" s="60" t="s">
        <v>144</v>
      </c>
      <c r="D77" s="124">
        <v>25000</v>
      </c>
    </row>
    <row r="78" spans="1:4" s="1" customFormat="1" ht="24.75" customHeight="1">
      <c r="A78" s="99" t="s">
        <v>150</v>
      </c>
      <c r="B78" s="100" t="s">
        <v>0</v>
      </c>
      <c r="C78" s="60" t="s">
        <v>144</v>
      </c>
      <c r="D78" s="124">
        <v>25000</v>
      </c>
    </row>
    <row r="79" spans="1:4" s="1" customFormat="1" ht="45.75" customHeight="1">
      <c r="A79" s="79" t="s">
        <v>159</v>
      </c>
      <c r="B79" s="145" t="s">
        <v>161</v>
      </c>
      <c r="C79" s="28" t="s">
        <v>144</v>
      </c>
      <c r="D79" s="124">
        <v>9000</v>
      </c>
    </row>
    <row r="80" spans="1:4" s="1" customFormat="1" ht="35.25" customHeight="1">
      <c r="A80" s="81"/>
      <c r="B80" s="64" t="s">
        <v>47</v>
      </c>
      <c r="C80" s="64"/>
      <c r="D80" s="130">
        <f>SUM(D81:D84)</f>
        <v>127000</v>
      </c>
    </row>
    <row r="81" spans="1:4" s="1" customFormat="1" ht="36.75" customHeight="1">
      <c r="A81" s="77" t="s">
        <v>112</v>
      </c>
      <c r="B81" s="34" t="s">
        <v>160</v>
      </c>
      <c r="C81" s="65" t="s">
        <v>34</v>
      </c>
      <c r="D81" s="123">
        <v>45000</v>
      </c>
    </row>
    <row r="82" spans="1:4" s="1" customFormat="1" ht="32.25" customHeight="1">
      <c r="A82" s="77" t="s">
        <v>114</v>
      </c>
      <c r="B82" s="35" t="s">
        <v>8</v>
      </c>
      <c r="C82" s="66" t="s">
        <v>48</v>
      </c>
      <c r="D82" s="124">
        <v>12000</v>
      </c>
    </row>
    <row r="83" spans="1:4" s="1" customFormat="1" ht="24.75" customHeight="1">
      <c r="A83" s="77" t="s">
        <v>115</v>
      </c>
      <c r="B83" s="35" t="s">
        <v>49</v>
      </c>
      <c r="C83" s="28" t="s">
        <v>34</v>
      </c>
      <c r="D83" s="124">
        <v>20000</v>
      </c>
    </row>
    <row r="84" spans="1:4" s="68" customFormat="1" ht="33.75" customHeight="1">
      <c r="A84" s="88" t="s">
        <v>117</v>
      </c>
      <c r="B84" s="45" t="s">
        <v>113</v>
      </c>
      <c r="C84" s="67" t="s">
        <v>144</v>
      </c>
      <c r="D84" s="140">
        <v>50000</v>
      </c>
    </row>
    <row r="85" spans="1:4" s="1" customFormat="1" ht="35.25" customHeight="1">
      <c r="A85" s="83"/>
      <c r="B85" s="110" t="s">
        <v>32</v>
      </c>
      <c r="C85" s="64"/>
      <c r="D85" s="138">
        <f>SUM(D86+D88+D90+D91+D92+D87+D89)</f>
        <v>112000</v>
      </c>
    </row>
    <row r="86" spans="1:4" s="1" customFormat="1" ht="24.75" customHeight="1">
      <c r="A86" s="150" t="s">
        <v>118</v>
      </c>
      <c r="B86" s="148" t="s">
        <v>50</v>
      </c>
      <c r="C86" s="51" t="s">
        <v>34</v>
      </c>
      <c r="D86" s="141">
        <v>35000</v>
      </c>
    </row>
    <row r="87" spans="1:4" s="1" customFormat="1" ht="24.75" customHeight="1">
      <c r="A87" s="151"/>
      <c r="B87" s="149"/>
      <c r="C87" s="52" t="s">
        <v>12</v>
      </c>
      <c r="D87" s="124">
        <v>1000</v>
      </c>
    </row>
    <row r="88" spans="1:4" s="1" customFormat="1" ht="24.75" customHeight="1">
      <c r="A88" s="77" t="s">
        <v>119</v>
      </c>
      <c r="B88" s="34" t="s">
        <v>116</v>
      </c>
      <c r="C88" s="61" t="s">
        <v>44</v>
      </c>
      <c r="D88" s="124">
        <v>14500</v>
      </c>
    </row>
    <row r="89" spans="1:4" s="1" customFormat="1" ht="24.75" customHeight="1">
      <c r="A89" s="115" t="s">
        <v>156</v>
      </c>
      <c r="B89" s="116" t="s">
        <v>157</v>
      </c>
      <c r="C89" s="28" t="s">
        <v>158</v>
      </c>
      <c r="D89" s="139">
        <v>5500</v>
      </c>
    </row>
    <row r="90" spans="1:4" s="1" customFormat="1" ht="24.75" customHeight="1">
      <c r="A90" s="77" t="s">
        <v>121</v>
      </c>
      <c r="B90" s="69" t="s">
        <v>9</v>
      </c>
      <c r="C90" s="28" t="s">
        <v>48</v>
      </c>
      <c r="D90" s="139">
        <v>15000</v>
      </c>
    </row>
    <row r="91" spans="1:4" s="1" customFormat="1" ht="24.75" customHeight="1">
      <c r="A91" s="77" t="s">
        <v>122</v>
      </c>
      <c r="B91" s="35" t="s">
        <v>51</v>
      </c>
      <c r="C91" s="28" t="s">
        <v>34</v>
      </c>
      <c r="D91" s="139">
        <v>35000</v>
      </c>
    </row>
    <row r="92" spans="1:4" s="1" customFormat="1" ht="24.75" customHeight="1">
      <c r="A92" s="78" t="s">
        <v>139</v>
      </c>
      <c r="B92" s="35" t="s">
        <v>120</v>
      </c>
      <c r="C92" s="28" t="s">
        <v>34</v>
      </c>
      <c r="D92" s="124">
        <v>6000</v>
      </c>
    </row>
    <row r="93" spans="1:4" s="1" customFormat="1" ht="35.25" customHeight="1">
      <c r="A93" s="89"/>
      <c r="B93" s="70" t="s">
        <v>52</v>
      </c>
      <c r="C93" s="71"/>
      <c r="D93" s="142">
        <f>SUM(D94)</f>
        <v>90000</v>
      </c>
    </row>
    <row r="94" spans="1:4" s="1" customFormat="1" ht="24.75" customHeight="1">
      <c r="A94" s="78" t="s">
        <v>140</v>
      </c>
      <c r="B94" s="59" t="s">
        <v>53</v>
      </c>
      <c r="C94" s="28" t="s">
        <v>43</v>
      </c>
      <c r="D94" s="124">
        <v>90000</v>
      </c>
    </row>
    <row r="95" spans="1:4" s="1" customFormat="1" ht="35.25" customHeight="1">
      <c r="A95" s="90"/>
      <c r="B95" s="72" t="s">
        <v>54</v>
      </c>
      <c r="C95" s="73"/>
      <c r="D95" s="143">
        <f>SUM(D96)</f>
        <v>4082254</v>
      </c>
    </row>
    <row r="96" spans="1:4" s="1" customFormat="1" ht="52.5" customHeight="1" thickBot="1">
      <c r="A96" s="91" t="s">
        <v>141</v>
      </c>
      <c r="B96" s="92" t="s">
        <v>142</v>
      </c>
      <c r="C96" s="93" t="s">
        <v>147</v>
      </c>
      <c r="D96" s="144">
        <v>4082254</v>
      </c>
    </row>
    <row r="97" spans="1:4" ht="24.75" customHeight="1">
      <c r="A97" s="11"/>
      <c r="B97" s="12"/>
      <c r="C97" s="105"/>
      <c r="D97" s="106"/>
    </row>
  </sheetData>
  <mergeCells count="4">
    <mergeCell ref="A7:D7"/>
    <mergeCell ref="B86:B87"/>
    <mergeCell ref="A86:A87"/>
    <mergeCell ref="A10:D10"/>
  </mergeCells>
  <printOptions horizontalCentered="1"/>
  <pageMargins left="0.5905511811023623" right="0.3937007874015748" top="0.7874015748031497" bottom="0.5905511811023623" header="0.5905511811023623" footer="0.5118110236220472"/>
  <pageSetup cellComments="asDisplayed" fitToHeight="2" horizontalDpi="300" verticalDpi="300" orientation="portrait" paperSize="9" scale="59" r:id="rId3"/>
  <rowBreaks count="1" manualBreakCount="1">
    <brk id="50" max="255" man="1"/>
  </rowBreaks>
  <ignoredErrors>
    <ignoredError sqref="C78:C79 C81:C84 C86:C92 C94 C96 C16:C21 C26:C28 C30:C32 C34:C35 C37:C43 C47:C63 C65:C77" numberStoredAsText="1"/>
    <ignoredError sqref="D22" evalError="1"/>
    <ignoredError sqref="D4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ug</cp:lastModifiedBy>
  <cp:lastPrinted>2005-08-11T07:06:57Z</cp:lastPrinted>
  <dcterms:created xsi:type="dcterms:W3CDTF">2001-05-16T07:18:04Z</dcterms:created>
  <dcterms:modified xsi:type="dcterms:W3CDTF">2005-10-27T07:50:51Z</dcterms:modified>
  <cp:category/>
  <cp:version/>
  <cp:contentType/>
  <cp:contentStatus/>
</cp:coreProperties>
</file>