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Arkusz1" sheetId="1" r:id="rId1"/>
  </sheets>
  <definedNames>
    <definedName name="_xlnm.Print_Area" localSheetId="0">'Arkusz1'!$A$1:$F$127</definedName>
  </definedNames>
  <calcPr fullCalcOnLoad="1"/>
</workbook>
</file>

<file path=xl/sharedStrings.xml><?xml version="1.0" encoding="utf-8"?>
<sst xmlns="http://schemas.openxmlformats.org/spreadsheetml/2006/main" count="152" uniqueCount="76">
  <si>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</si>
  <si>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</si>
  <si>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</si>
  <si>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</si>
  <si>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</si>
  <si>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</si>
  <si>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</si>
  <si>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Razem</t>
  </si>
  <si>
    <t>Pozostała działalność</t>
  </si>
  <si>
    <t>PLAN WYDATKÓW MAJĄTKOWYCH NA REALIZACJĘ ZADAŃ WŁASNYCH</t>
  </si>
  <si>
    <t>ADMINISTRACJA PUBLICZNA</t>
  </si>
  <si>
    <t>Wpływy z różnych dochodów</t>
  </si>
  <si>
    <t>RÓŻNE ROZLICZENIA</t>
  </si>
  <si>
    <t>GOSPODARKA KOMUNALNA I OCHRONA ŚRODOWISKA</t>
  </si>
  <si>
    <t>Utrzymanie zieleni w miastach i gminach</t>
  </si>
  <si>
    <t>Razem:</t>
  </si>
  <si>
    <t>Gospodarka ściekowa i ochrona wód</t>
  </si>
  <si>
    <t>OŚWIATA I WYCHOWANIE</t>
  </si>
  <si>
    <t>PLAN WYDATKÓW BIEŻĄCYCH NA REALIZACJĘ ZADAŃ WŁASNYCH</t>
  </si>
  <si>
    <t>OCHRONA ZDROWIA</t>
  </si>
  <si>
    <t>Przeciwdziałanie alkoholizmowi</t>
  </si>
  <si>
    <t>KULTURA I OCHRONA DZIDZICTWA NARODOWEGO</t>
  </si>
  <si>
    <t>POMOC SPOŁECZNA</t>
  </si>
  <si>
    <t>KULTURA FIZYCZNA I SPORT</t>
  </si>
  <si>
    <t>0970</t>
  </si>
  <si>
    <t>Wpływy z innych opłat stanowiących dochody jednostek samorządu terytorialnego na podstawie ustaw</t>
  </si>
  <si>
    <t>KULTURA I OCHRONA DZIEDZICTWA NARODOWEGO</t>
  </si>
  <si>
    <t>Domy i ośrodki kultury, świetlice i kluby</t>
  </si>
  <si>
    <t>Instytucje kultury fizycznej</t>
  </si>
  <si>
    <t>0830</t>
  </si>
  <si>
    <t>WYTWARZANIE I ZAOPATRYWANIE W ENERGIĘ ELEKTRYCZNĄ, GAZ I WODĘ</t>
  </si>
  <si>
    <t>Dostarczanie wody</t>
  </si>
  <si>
    <t>Wpływy z usług</t>
  </si>
  <si>
    <t>0920</t>
  </si>
  <si>
    <t>TRANSPORT I ŁĄCZNOŚĆ</t>
  </si>
  <si>
    <t>Drogi publiczne gminne</t>
  </si>
  <si>
    <t>Pozostałe odsetki</t>
  </si>
  <si>
    <t>DOCHODY OD OSÓB PRAWNYCH, OSÓB FIZYCZNYCH I OD INNYCH JEDNOSTEK NIEPOSIADAJĄCYCH OSOBOWOŚCI PRAWNEJ ORAZ WYDATKI ZWIĄZANE Z ICH POBOREM</t>
  </si>
  <si>
    <t>Wpływy z podatku dochodowego od osób fizycznych</t>
  </si>
  <si>
    <t>0910</t>
  </si>
  <si>
    <t>Odsetki od nieterminowych wpłat z tytułu podatków i opłat</t>
  </si>
  <si>
    <t>0500</t>
  </si>
  <si>
    <t>Podatek od czynności cywilnoprawnych</t>
  </si>
  <si>
    <t>Wpływy z podatku rolnego, podatku leśnego, podatku od spadków i darowizn, podatku od czynności cywilnoprawnych, podatków i opłat lokalnych od osób fizycznych</t>
  </si>
  <si>
    <t>Różne rozliczenia finansowe</t>
  </si>
  <si>
    <t>0870</t>
  </si>
  <si>
    <t>Wpływy ze sprzedaży składników majątkowych</t>
  </si>
  <si>
    <t>Zasiłki i pomoc w naturze oraz składki na ubezpieczenia społeczne</t>
  </si>
  <si>
    <t>2030</t>
  </si>
  <si>
    <t>EDUKACYJNA OPIEKA WYCHOWAWCZA</t>
  </si>
  <si>
    <t>Pomoc materialna dla uczniów</t>
  </si>
  <si>
    <t xml:space="preserve">Dotacje celowe otrzymywane z budżetu państwa na realizację własnych zadań bieżących gmin (związków gmin) </t>
  </si>
  <si>
    <t>2705</t>
  </si>
  <si>
    <t>Szkoły podstawowe</t>
  </si>
  <si>
    <t>Środki na dofinansowanie własnych zadań bieżących gmin (związków gmin), powiatów (związków powiatów), samorządów województw, pozyskane z innych źródeł</t>
  </si>
  <si>
    <t>6260</t>
  </si>
  <si>
    <t>Przedszkola</t>
  </si>
  <si>
    <t>0690</t>
  </si>
  <si>
    <t>Wpływy z różnych opłat</t>
  </si>
  <si>
    <t>Oddziały przedszkolne w szkołach podstawowych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</si>
  <si>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</si>
  <si>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Urzędy gmin (miast i miast na prawach powiatu)</t>
  </si>
  <si>
    <t>Zadania w zakresie kultury fizycznej i sportu</t>
  </si>
  <si>
    <t>Dotacje otrzymane z funduszy celowych na finansowanie lub dofinansowanie kosztów realizacji inwestycji i zakupów inwestycyjnych jednostek sektora finansów publicznych</t>
  </si>
  <si>
    <t>Rady Gmin (miast i miast na prawach powiatu)</t>
  </si>
  <si>
    <t>Obiekty sportowe</t>
  </si>
  <si>
    <t>Oświetlenie ulic, placów i dróg</t>
  </si>
  <si>
    <t>3</t>
  </si>
  <si>
    <t>Wpływy z podatku rolnego, podatku leśnego, podatku od czynności cywilnoprawnych, podatków i opłat lokalnych od osób prawnych i innych jednostek organizacyjnych</t>
  </si>
  <si>
    <t>Wpływy i wydatki związane z gromadzeniem środków z opłat produktowych</t>
  </si>
  <si>
    <t>GOSPODARKA MIESZKANIOWA</t>
  </si>
  <si>
    <t>Zakłady gospodarki mieszkaniowej</t>
  </si>
  <si>
    <t>Ośrodeki pomocy społecznej</t>
  </si>
  <si>
    <t xml:space="preserve">Załącznik Nr 1
do Uchwały XXXV/251/05
Rady Miejskiej w Policach 
z dnia 28 czerwca 2005 r. </t>
  </si>
  <si>
    <t xml:space="preserve">Załącznik Nr 3
do Uchwały Nr XXXV/251/05
Rady Miejskiej w Policach 
z dnia 28 czerwca 2005 r. </t>
  </si>
  <si>
    <t xml:space="preserve">Załącznik Nr 2
do Uchwały Nr XXXV/251/05
Rady Miejskiej w Policach 
z dnia 28 czerwca 2005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</si>
</sst>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0"/>
    </font>
    <font>
      <b/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2" fillId="0" borderId="2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6" fillId="0" borderId="4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24">
      <selection activeCell="D95" sqref="D95"/>
    </sheetView>
  </sheetViews>
  <sheetFormatPr defaultColWidth="9.140625" defaultRowHeight="12.75"/>
  <cols>
    <col min="2" max="3" width="8.8515625" style="0" customWidth="1"/>
    <col min="4" max="4" width="37.57421875" style="0" customWidth="1"/>
    <col min="5" max="5" width="18.57421875" style="0" customWidth="1"/>
    <col min="6" max="6" width="21.140625" style="0" customWidth="1"/>
  </cols>
  <sheetData>
    <row r="1" spans="1:6" ht="58.5" customHeight="1">
      <c r="A1" s="1"/>
      <c r="B1" s="1"/>
      <c r="C1" s="1"/>
      <c r="D1" s="1" t="s">
        <v>60</v>
      </c>
      <c r="F1" s="171" t="s">
        <v>73</v>
      </c>
    </row>
    <row r="2" spans="1:6" ht="12.75">
      <c r="A2" s="1"/>
      <c r="B2" s="1"/>
      <c r="C2" s="1"/>
      <c r="D2" s="1"/>
      <c r="F2" s="2"/>
    </row>
    <row r="3" spans="1:6" ht="12.75">
      <c r="A3" s="1"/>
      <c r="B3" s="1"/>
      <c r="C3" s="1"/>
      <c r="D3" s="1"/>
      <c r="F3" s="2"/>
    </row>
    <row r="4" spans="1:6" ht="12.75">
      <c r="A4" s="1"/>
      <c r="B4" s="1"/>
      <c r="C4" s="1"/>
      <c r="D4" s="1"/>
      <c r="F4" s="2"/>
    </row>
    <row r="5" ht="13.5" thickBot="1"/>
    <row r="6" spans="1:6" ht="24.75" customHeight="1" thickBot="1">
      <c r="A6" s="230" t="s">
        <v>0</v>
      </c>
      <c r="B6" s="231"/>
      <c r="C6" s="231"/>
      <c r="D6" s="231"/>
      <c r="E6" s="231"/>
      <c r="F6" s="232"/>
    </row>
    <row r="7" spans="1:6" ht="24.75" customHeight="1" thickBot="1">
      <c r="A7" s="26" t="s">
        <v>1</v>
      </c>
      <c r="B7" s="26" t="s">
        <v>2</v>
      </c>
      <c r="C7" s="26" t="s">
        <v>3</v>
      </c>
      <c r="D7" s="29" t="s">
        <v>4</v>
      </c>
      <c r="E7" s="26" t="s">
        <v>5</v>
      </c>
      <c r="F7" s="28" t="s">
        <v>6</v>
      </c>
    </row>
    <row r="8" spans="1:6" ht="13.5" thickBot="1">
      <c r="A8" s="24">
        <v>1</v>
      </c>
      <c r="B8" s="24">
        <v>2</v>
      </c>
      <c r="C8" s="24">
        <v>3</v>
      </c>
      <c r="D8" s="31">
        <v>4</v>
      </c>
      <c r="E8" s="24">
        <v>5</v>
      </c>
      <c r="F8" s="23">
        <v>6</v>
      </c>
    </row>
    <row r="9" spans="1:6" s="7" customFormat="1" ht="24.75" customHeight="1">
      <c r="A9" s="111">
        <v>400</v>
      </c>
      <c r="B9" s="58"/>
      <c r="C9" s="59"/>
      <c r="D9" s="60" t="s">
        <v>30</v>
      </c>
      <c r="E9" s="58">
        <v>0</v>
      </c>
      <c r="F9" s="130">
        <f>SUM(F10)</f>
        <v>1551</v>
      </c>
    </row>
    <row r="10" spans="1:6" s="10" customFormat="1" ht="15" customHeight="1">
      <c r="A10" s="62"/>
      <c r="B10" s="8">
        <v>40002</v>
      </c>
      <c r="C10" s="17"/>
      <c r="D10" s="11" t="s">
        <v>31</v>
      </c>
      <c r="E10" s="9">
        <v>0</v>
      </c>
      <c r="F10" s="63">
        <v>1551</v>
      </c>
    </row>
    <row r="11" spans="1:6" s="10" customFormat="1" ht="13.5" thickBot="1">
      <c r="A11" s="64"/>
      <c r="B11" s="34"/>
      <c r="C11" s="127" t="s">
        <v>29</v>
      </c>
      <c r="D11" s="35" t="s">
        <v>32</v>
      </c>
      <c r="E11" s="34">
        <v>0</v>
      </c>
      <c r="F11" s="65">
        <v>1551</v>
      </c>
    </row>
    <row r="12" spans="1:6" s="10" customFormat="1" ht="15.75">
      <c r="A12" s="111">
        <v>600</v>
      </c>
      <c r="B12" s="83"/>
      <c r="C12" s="84"/>
      <c r="D12" s="60" t="s">
        <v>34</v>
      </c>
      <c r="E12" s="83">
        <v>0</v>
      </c>
      <c r="F12" s="130">
        <f>SUM(F14,)</f>
        <v>16</v>
      </c>
    </row>
    <row r="13" spans="1:6" s="10" customFormat="1" ht="12.75">
      <c r="A13" s="62"/>
      <c r="B13" s="115">
        <v>60016</v>
      </c>
      <c r="C13" s="86"/>
      <c r="D13" s="21" t="s">
        <v>35</v>
      </c>
      <c r="E13" s="85">
        <v>0</v>
      </c>
      <c r="F13" s="87">
        <v>16</v>
      </c>
    </row>
    <row r="14" spans="1:6" s="10" customFormat="1" ht="13.5" thickBot="1">
      <c r="A14" s="64"/>
      <c r="B14" s="34"/>
      <c r="C14" s="127" t="s">
        <v>33</v>
      </c>
      <c r="D14" s="35" t="s">
        <v>36</v>
      </c>
      <c r="E14" s="34">
        <v>0</v>
      </c>
      <c r="F14" s="65">
        <v>16</v>
      </c>
    </row>
    <row r="15" spans="1:6" ht="16.5" customHeight="1">
      <c r="A15" s="126">
        <v>750</v>
      </c>
      <c r="B15" s="32"/>
      <c r="C15" s="33"/>
      <c r="D15" s="21" t="s">
        <v>10</v>
      </c>
      <c r="E15" s="22">
        <v>0</v>
      </c>
      <c r="F15" s="131">
        <f>SUM(F16)</f>
        <v>246</v>
      </c>
    </row>
    <row r="16" spans="1:6" ht="16.5" customHeight="1">
      <c r="A16" s="68"/>
      <c r="B16" s="8">
        <v>75095</v>
      </c>
      <c r="C16" s="18"/>
      <c r="D16" s="4" t="s">
        <v>8</v>
      </c>
      <c r="E16" s="5">
        <v>0</v>
      </c>
      <c r="F16" s="69">
        <v>246</v>
      </c>
    </row>
    <row r="17" spans="1:6" ht="18" customHeight="1">
      <c r="A17" s="70"/>
      <c r="B17" s="48"/>
      <c r="C17" s="49" t="s">
        <v>29</v>
      </c>
      <c r="D17" s="50" t="s">
        <v>32</v>
      </c>
      <c r="E17" s="25">
        <v>0</v>
      </c>
      <c r="F17" s="71">
        <v>192</v>
      </c>
    </row>
    <row r="18" spans="1:6" ht="18.75" customHeight="1" thickBot="1">
      <c r="A18" s="72"/>
      <c r="B18" s="37"/>
      <c r="C18" s="51" t="s">
        <v>33</v>
      </c>
      <c r="D18" s="52" t="s">
        <v>36</v>
      </c>
      <c r="E18" s="38">
        <v>0</v>
      </c>
      <c r="F18" s="73">
        <v>54</v>
      </c>
    </row>
    <row r="19" spans="1:6" ht="66.75" customHeight="1">
      <c r="A19" s="111">
        <v>756</v>
      </c>
      <c r="B19" s="112"/>
      <c r="C19" s="125"/>
      <c r="D19" s="60" t="s">
        <v>37</v>
      </c>
      <c r="E19" s="132">
        <f>SUM(E22)</f>
        <v>540000</v>
      </c>
      <c r="F19" s="130">
        <f>SUM(F20,F22,F25,F28,)</f>
        <v>541600</v>
      </c>
    </row>
    <row r="20" spans="1:6" ht="24.75" customHeight="1">
      <c r="A20" s="68"/>
      <c r="B20" s="8">
        <v>75601</v>
      </c>
      <c r="C20" s="18"/>
      <c r="D20" s="4" t="s">
        <v>38</v>
      </c>
      <c r="E20" s="5">
        <f>SUM(E21)</f>
        <v>0</v>
      </c>
      <c r="F20" s="69">
        <f>SUM(F21)</f>
        <v>617</v>
      </c>
    </row>
    <row r="21" spans="1:7" ht="27" customHeight="1">
      <c r="A21" s="68"/>
      <c r="B21" s="93"/>
      <c r="C21" s="54" t="s">
        <v>39</v>
      </c>
      <c r="D21" s="55" t="s">
        <v>40</v>
      </c>
      <c r="E21" s="5">
        <v>0</v>
      </c>
      <c r="F21" s="69">
        <v>617</v>
      </c>
      <c r="G21" s="198"/>
    </row>
    <row r="22" spans="1:7" ht="60.75" customHeight="1">
      <c r="A22" s="68"/>
      <c r="B22" s="8">
        <v>75615</v>
      </c>
      <c r="C22" s="95"/>
      <c r="D22" s="96" t="s">
        <v>68</v>
      </c>
      <c r="E22" s="97">
        <f>SUM(E23)</f>
        <v>540000</v>
      </c>
      <c r="F22" s="69">
        <f>SUM(F24,F23,)</f>
        <v>112</v>
      </c>
      <c r="G22" s="198"/>
    </row>
    <row r="23" spans="1:7" ht="19.5" customHeight="1">
      <c r="A23" s="68"/>
      <c r="B23" s="93"/>
      <c r="C23" s="54" t="s">
        <v>41</v>
      </c>
      <c r="D23" s="55" t="s">
        <v>42</v>
      </c>
      <c r="E23" s="5">
        <v>540000</v>
      </c>
      <c r="F23" s="69">
        <v>0</v>
      </c>
      <c r="G23" s="198"/>
    </row>
    <row r="24" spans="1:7" ht="18" customHeight="1">
      <c r="A24" s="68"/>
      <c r="B24" s="32"/>
      <c r="C24" s="95" t="s">
        <v>24</v>
      </c>
      <c r="D24" s="96" t="s">
        <v>11</v>
      </c>
      <c r="E24" s="97">
        <v>0</v>
      </c>
      <c r="F24" s="88">
        <v>112</v>
      </c>
      <c r="G24" s="198"/>
    </row>
    <row r="25" spans="1:7" ht="63.75" customHeight="1">
      <c r="A25" s="68"/>
      <c r="B25" s="8">
        <v>75616</v>
      </c>
      <c r="C25" s="54"/>
      <c r="D25" s="96" t="s">
        <v>43</v>
      </c>
      <c r="E25" s="5">
        <v>0</v>
      </c>
      <c r="F25" s="69">
        <f>SUM(F26,F27,)</f>
        <v>540805</v>
      </c>
      <c r="G25" s="198"/>
    </row>
    <row r="26" spans="1:7" ht="18" customHeight="1">
      <c r="A26" s="68"/>
      <c r="B26" s="93"/>
      <c r="C26" s="54" t="s">
        <v>41</v>
      </c>
      <c r="D26" s="55" t="s">
        <v>42</v>
      </c>
      <c r="E26" s="5">
        <v>0</v>
      </c>
      <c r="F26" s="69">
        <v>540000</v>
      </c>
      <c r="G26" s="198"/>
    </row>
    <row r="27" spans="1:6" ht="16.5" customHeight="1">
      <c r="A27" s="68"/>
      <c r="B27" s="93"/>
      <c r="C27" s="54" t="s">
        <v>24</v>
      </c>
      <c r="D27" s="96" t="s">
        <v>11</v>
      </c>
      <c r="E27" s="5">
        <v>0</v>
      </c>
      <c r="F27" s="69">
        <v>805</v>
      </c>
    </row>
    <row r="28" spans="1:6" ht="38.25">
      <c r="A28" s="68"/>
      <c r="B28" s="8">
        <v>75618</v>
      </c>
      <c r="C28" s="18"/>
      <c r="D28" s="4" t="s">
        <v>25</v>
      </c>
      <c r="E28" s="5">
        <f>SUM(E30)</f>
        <v>0</v>
      </c>
      <c r="F28" s="69">
        <f>SUM(F29,F30,)</f>
        <v>66</v>
      </c>
    </row>
    <row r="29" spans="1:6" ht="25.5">
      <c r="A29" s="68"/>
      <c r="B29" s="3"/>
      <c r="C29" s="49" t="s">
        <v>39</v>
      </c>
      <c r="D29" s="55" t="s">
        <v>40</v>
      </c>
      <c r="E29" s="25">
        <v>0</v>
      </c>
      <c r="F29" s="71">
        <v>31</v>
      </c>
    </row>
    <row r="30" spans="1:6" ht="18" customHeight="1" thickBot="1">
      <c r="A30" s="103"/>
      <c r="B30" s="98"/>
      <c r="C30" s="51" t="s">
        <v>24</v>
      </c>
      <c r="D30" s="100" t="s">
        <v>11</v>
      </c>
      <c r="E30" s="38">
        <v>0</v>
      </c>
      <c r="F30" s="73">
        <v>35</v>
      </c>
    </row>
    <row r="31" spans="1:6" s="7" customFormat="1" ht="22.5" customHeight="1">
      <c r="A31" s="74">
        <v>758</v>
      </c>
      <c r="B31" s="39"/>
      <c r="C31" s="40"/>
      <c r="D31" s="82" t="s">
        <v>12</v>
      </c>
      <c r="E31" s="41">
        <v>0</v>
      </c>
      <c r="F31" s="133">
        <f>SUM(F32)</f>
        <v>160000</v>
      </c>
    </row>
    <row r="32" spans="1:6" ht="15.75" customHeight="1">
      <c r="A32" s="68"/>
      <c r="B32" s="8">
        <v>75814</v>
      </c>
      <c r="C32" s="19"/>
      <c r="D32" s="6" t="s">
        <v>44</v>
      </c>
      <c r="E32" s="5">
        <v>0</v>
      </c>
      <c r="F32" s="69">
        <v>160000</v>
      </c>
    </row>
    <row r="33" spans="1:6" ht="18.75" customHeight="1" thickBot="1">
      <c r="A33" s="72"/>
      <c r="B33" s="37"/>
      <c r="C33" s="51" t="s">
        <v>33</v>
      </c>
      <c r="D33" s="52" t="s">
        <v>36</v>
      </c>
      <c r="E33" s="38">
        <v>0</v>
      </c>
      <c r="F33" s="73">
        <v>160000</v>
      </c>
    </row>
    <row r="34" spans="1:6" ht="21" customHeight="1">
      <c r="A34" s="111">
        <v>801</v>
      </c>
      <c r="B34" s="106"/>
      <c r="C34" s="107"/>
      <c r="D34" s="108" t="s">
        <v>17</v>
      </c>
      <c r="E34" s="109">
        <v>0</v>
      </c>
      <c r="F34" s="134">
        <f>SUM(F35,F37,F39,)</f>
        <v>58000</v>
      </c>
    </row>
    <row r="35" spans="1:6" ht="15.75" customHeight="1">
      <c r="A35" s="68"/>
      <c r="B35" s="8">
        <v>80101</v>
      </c>
      <c r="C35" s="54"/>
      <c r="D35" s="56" t="s">
        <v>53</v>
      </c>
      <c r="E35" s="5">
        <v>0</v>
      </c>
      <c r="F35" s="69">
        <f>SUM(F36)</f>
        <v>4000</v>
      </c>
    </row>
    <row r="36" spans="1:6" ht="53.25" customHeight="1">
      <c r="A36" s="68"/>
      <c r="B36" s="93"/>
      <c r="C36" s="54" t="s">
        <v>52</v>
      </c>
      <c r="D36" s="56" t="s">
        <v>54</v>
      </c>
      <c r="E36" s="5">
        <v>0</v>
      </c>
      <c r="F36" s="69">
        <v>4000</v>
      </c>
    </row>
    <row r="37" spans="1:6" ht="16.5" customHeight="1">
      <c r="A37" s="68"/>
      <c r="B37" s="8">
        <v>80104</v>
      </c>
      <c r="C37" s="54"/>
      <c r="D37" s="56" t="s">
        <v>56</v>
      </c>
      <c r="E37" s="5">
        <v>0</v>
      </c>
      <c r="F37" s="69">
        <f>SUM(F38)</f>
        <v>25000</v>
      </c>
    </row>
    <row r="38" spans="1:6" ht="60.75" customHeight="1">
      <c r="A38" s="68"/>
      <c r="B38" s="93"/>
      <c r="C38" s="54" t="s">
        <v>55</v>
      </c>
      <c r="D38" s="56" t="s">
        <v>63</v>
      </c>
      <c r="E38" s="5">
        <v>0</v>
      </c>
      <c r="F38" s="69">
        <v>25000</v>
      </c>
    </row>
    <row r="39" spans="1:6" ht="18.75" customHeight="1">
      <c r="A39" s="68"/>
      <c r="B39" s="94">
        <v>80195</v>
      </c>
      <c r="C39" s="90"/>
      <c r="D39" s="104" t="s">
        <v>8</v>
      </c>
      <c r="E39" s="91"/>
      <c r="F39" s="92">
        <f>SUM(F40)</f>
        <v>29000</v>
      </c>
    </row>
    <row r="40" spans="1:6" ht="67.5" customHeight="1" thickBot="1">
      <c r="A40" s="72"/>
      <c r="B40" s="37"/>
      <c r="C40" s="51" t="s">
        <v>55</v>
      </c>
      <c r="D40" s="53" t="s">
        <v>63</v>
      </c>
      <c r="E40" s="38">
        <v>0</v>
      </c>
      <c r="F40" s="73">
        <v>29000</v>
      </c>
    </row>
    <row r="41" spans="1:6" ht="24.75" customHeight="1" thickBot="1">
      <c r="A41" s="174">
        <v>1</v>
      </c>
      <c r="B41" s="175">
        <v>2</v>
      </c>
      <c r="C41" s="176" t="s">
        <v>67</v>
      </c>
      <c r="D41" s="177">
        <v>4</v>
      </c>
      <c r="E41" s="178">
        <v>5</v>
      </c>
      <c r="F41" s="179">
        <v>6</v>
      </c>
    </row>
    <row r="42" spans="1:6" ht="23.25" customHeight="1">
      <c r="A42" s="126">
        <v>851</v>
      </c>
      <c r="B42" s="106"/>
      <c r="C42" s="107"/>
      <c r="D42" s="108" t="s">
        <v>19</v>
      </c>
      <c r="E42" s="109">
        <v>0</v>
      </c>
      <c r="F42" s="134">
        <f>SUM(F43)</f>
        <v>1700</v>
      </c>
    </row>
    <row r="43" spans="1:6" ht="17.25" customHeight="1">
      <c r="A43" s="68"/>
      <c r="B43" s="8">
        <v>85195</v>
      </c>
      <c r="C43" s="54"/>
      <c r="D43" s="56" t="s">
        <v>8</v>
      </c>
      <c r="E43" s="5">
        <v>0</v>
      </c>
      <c r="F43" s="69">
        <f>SUM(F44)</f>
        <v>1700</v>
      </c>
    </row>
    <row r="44" spans="1:6" ht="33" customHeight="1" thickBot="1">
      <c r="A44" s="103"/>
      <c r="B44" s="98"/>
      <c r="C44" s="99" t="s">
        <v>45</v>
      </c>
      <c r="D44" s="105" t="s">
        <v>46</v>
      </c>
      <c r="E44" s="101">
        <v>0</v>
      </c>
      <c r="F44" s="102">
        <v>1700</v>
      </c>
    </row>
    <row r="45" spans="1:6" ht="21.75" customHeight="1">
      <c r="A45" s="111">
        <v>852</v>
      </c>
      <c r="B45" s="106"/>
      <c r="C45" s="107"/>
      <c r="D45" s="108" t="s">
        <v>22</v>
      </c>
      <c r="E45" s="109">
        <v>0</v>
      </c>
      <c r="F45" s="110">
        <f>SUM(F46,F48,)</f>
        <v>905</v>
      </c>
    </row>
    <row r="46" spans="1:6" ht="33" customHeight="1">
      <c r="A46" s="113"/>
      <c r="B46" s="115">
        <v>85214</v>
      </c>
      <c r="C46" s="95"/>
      <c r="D46" s="114" t="s">
        <v>47</v>
      </c>
      <c r="E46" s="97">
        <v>0</v>
      </c>
      <c r="F46" s="88">
        <f>SUM(F47)</f>
        <v>462</v>
      </c>
    </row>
    <row r="47" spans="1:6" ht="18" customHeight="1">
      <c r="A47" s="68"/>
      <c r="B47" s="93"/>
      <c r="C47" s="54" t="s">
        <v>24</v>
      </c>
      <c r="D47" s="56" t="s">
        <v>11</v>
      </c>
      <c r="E47" s="5">
        <v>0</v>
      </c>
      <c r="F47" s="69">
        <v>462</v>
      </c>
    </row>
    <row r="48" spans="1:6" ht="20.25" customHeight="1">
      <c r="A48" s="68"/>
      <c r="B48" s="8">
        <v>85219</v>
      </c>
      <c r="C48" s="54"/>
      <c r="D48" s="56" t="s">
        <v>72</v>
      </c>
      <c r="E48" s="5">
        <v>0</v>
      </c>
      <c r="F48" s="69">
        <f>SUM(F49)</f>
        <v>443</v>
      </c>
    </row>
    <row r="49" spans="1:6" ht="17.25" customHeight="1" thickBot="1">
      <c r="A49" s="72"/>
      <c r="B49" s="37"/>
      <c r="C49" s="51" t="s">
        <v>24</v>
      </c>
      <c r="D49" s="52" t="s">
        <v>11</v>
      </c>
      <c r="E49" s="38">
        <v>0</v>
      </c>
      <c r="F49" s="73">
        <v>443</v>
      </c>
    </row>
    <row r="50" spans="1:6" ht="20.25" customHeight="1">
      <c r="A50" s="111">
        <v>854</v>
      </c>
      <c r="B50" s="106"/>
      <c r="C50" s="107"/>
      <c r="D50" s="108" t="s">
        <v>49</v>
      </c>
      <c r="E50" s="135">
        <f>SUM(E51)</f>
        <v>164267</v>
      </c>
      <c r="F50" s="110">
        <f>SUM(F51)</f>
        <v>0</v>
      </c>
    </row>
    <row r="51" spans="1:6" ht="15" customHeight="1">
      <c r="A51" s="68"/>
      <c r="B51" s="8">
        <v>85415</v>
      </c>
      <c r="C51" s="54"/>
      <c r="D51" s="56" t="s">
        <v>50</v>
      </c>
      <c r="E51" s="5">
        <f>SUM(E52)</f>
        <v>164267</v>
      </c>
      <c r="F51" s="69">
        <f>SUM(F52)</f>
        <v>0</v>
      </c>
    </row>
    <row r="52" spans="1:6" ht="42" customHeight="1" thickBot="1">
      <c r="A52" s="103"/>
      <c r="B52" s="98"/>
      <c r="C52" s="99" t="s">
        <v>48</v>
      </c>
      <c r="D52" s="105" t="s">
        <v>51</v>
      </c>
      <c r="E52" s="101">
        <v>164267</v>
      </c>
      <c r="F52" s="102">
        <v>0</v>
      </c>
    </row>
    <row r="53" spans="1:6" s="7" customFormat="1" ht="31.5" customHeight="1">
      <c r="A53" s="74">
        <v>900</v>
      </c>
      <c r="B53" s="39"/>
      <c r="C53" s="40"/>
      <c r="D53" s="82" t="s">
        <v>13</v>
      </c>
      <c r="E53" s="136">
        <f>SUM(E56)</f>
        <v>1506226</v>
      </c>
      <c r="F53" s="133">
        <f>SUM(F54,F57,F60,)</f>
        <v>415558</v>
      </c>
    </row>
    <row r="54" spans="1:6" ht="12.75">
      <c r="A54" s="68"/>
      <c r="B54" s="8">
        <v>90001</v>
      </c>
      <c r="C54" s="54"/>
      <c r="D54" s="56" t="s">
        <v>16</v>
      </c>
      <c r="E54" s="5">
        <v>0</v>
      </c>
      <c r="F54" s="69">
        <f>SUM(F55)</f>
        <v>384</v>
      </c>
    </row>
    <row r="55" spans="1:6" s="7" customFormat="1" ht="17.25" customHeight="1">
      <c r="A55" s="74"/>
      <c r="B55" s="39"/>
      <c r="C55" s="128" t="s">
        <v>29</v>
      </c>
      <c r="D55" s="11" t="s">
        <v>32</v>
      </c>
      <c r="E55" s="137">
        <v>0</v>
      </c>
      <c r="F55" s="138">
        <v>384</v>
      </c>
    </row>
    <row r="56" spans="1:6" ht="67.5" customHeight="1">
      <c r="A56" s="89"/>
      <c r="B56" s="93"/>
      <c r="C56" s="54" t="s">
        <v>55</v>
      </c>
      <c r="D56" s="56" t="s">
        <v>63</v>
      </c>
      <c r="E56" s="5">
        <v>1506226</v>
      </c>
      <c r="F56" s="69">
        <v>0</v>
      </c>
    </row>
    <row r="57" spans="1:6" ht="18" customHeight="1">
      <c r="A57" s="68"/>
      <c r="B57" s="8">
        <v>90004</v>
      </c>
      <c r="C57" s="19"/>
      <c r="D57" s="114" t="s">
        <v>14</v>
      </c>
      <c r="E57" s="5">
        <v>0</v>
      </c>
      <c r="F57" s="69">
        <f>SUM(F58,F59,)</f>
        <v>26</v>
      </c>
    </row>
    <row r="58" spans="1:6" ht="27.75" customHeight="1">
      <c r="A58" s="68"/>
      <c r="B58" s="8"/>
      <c r="C58" s="54" t="s">
        <v>45</v>
      </c>
      <c r="D58" s="55" t="s">
        <v>46</v>
      </c>
      <c r="E58" s="5">
        <v>0</v>
      </c>
      <c r="F58" s="69">
        <v>24</v>
      </c>
    </row>
    <row r="59" spans="1:6" ht="16.5" customHeight="1">
      <c r="A59" s="68"/>
      <c r="B59" s="8"/>
      <c r="C59" s="54" t="s">
        <v>33</v>
      </c>
      <c r="D59" s="96" t="s">
        <v>36</v>
      </c>
      <c r="E59" s="5">
        <v>0</v>
      </c>
      <c r="F59" s="69">
        <v>2</v>
      </c>
    </row>
    <row r="60" spans="1:6" ht="21.75" customHeight="1">
      <c r="A60" s="68"/>
      <c r="B60" s="8">
        <v>90095</v>
      </c>
      <c r="C60" s="19"/>
      <c r="D60" s="114" t="s">
        <v>8</v>
      </c>
      <c r="E60" s="5">
        <v>0</v>
      </c>
      <c r="F60" s="69">
        <f>SUM(F62,F61,)</f>
        <v>415148</v>
      </c>
    </row>
    <row r="61" spans="1:6" ht="19.5" customHeight="1">
      <c r="A61" s="70"/>
      <c r="B61" s="116"/>
      <c r="C61" s="129" t="s">
        <v>57</v>
      </c>
      <c r="D61" s="118" t="s">
        <v>58</v>
      </c>
      <c r="E61" s="25">
        <v>0</v>
      </c>
      <c r="F61" s="71">
        <v>5300</v>
      </c>
    </row>
    <row r="62" spans="1:6" ht="19.5" customHeight="1" thickBot="1">
      <c r="A62" s="72"/>
      <c r="B62" s="46"/>
      <c r="C62" s="124" t="s">
        <v>24</v>
      </c>
      <c r="D62" s="53" t="s">
        <v>11</v>
      </c>
      <c r="E62" s="38">
        <v>0</v>
      </c>
      <c r="F62" s="73">
        <v>409848</v>
      </c>
    </row>
    <row r="63" spans="1:6" ht="30" customHeight="1">
      <c r="A63" s="119">
        <v>921</v>
      </c>
      <c r="B63" s="94"/>
      <c r="C63" s="120"/>
      <c r="D63" s="121" t="s">
        <v>26</v>
      </c>
      <c r="E63" s="122">
        <v>0</v>
      </c>
      <c r="F63" s="139">
        <f>SUM(F64)</f>
        <v>135</v>
      </c>
    </row>
    <row r="64" spans="1:6" ht="15.75" customHeight="1">
      <c r="A64" s="70"/>
      <c r="B64" s="116">
        <v>92109</v>
      </c>
      <c r="C64" s="117"/>
      <c r="D64" s="118" t="s">
        <v>27</v>
      </c>
      <c r="E64" s="25">
        <v>0</v>
      </c>
      <c r="F64" s="71">
        <f>SUM(F65)</f>
        <v>135</v>
      </c>
    </row>
    <row r="65" spans="1:6" ht="18.75" customHeight="1" thickBot="1">
      <c r="A65" s="72"/>
      <c r="B65" s="46"/>
      <c r="C65" s="127" t="s">
        <v>24</v>
      </c>
      <c r="D65" s="53" t="s">
        <v>11</v>
      </c>
      <c r="E65" s="38">
        <v>0</v>
      </c>
      <c r="F65" s="73">
        <v>135</v>
      </c>
    </row>
    <row r="66" spans="1:6" ht="19.5" customHeight="1">
      <c r="A66" s="200">
        <v>926</v>
      </c>
      <c r="B66" s="201"/>
      <c r="C66" s="202"/>
      <c r="D66" s="203" t="s">
        <v>23</v>
      </c>
      <c r="E66" s="204">
        <f>SUM(E67)</f>
        <v>4271</v>
      </c>
      <c r="F66" s="205">
        <f>SUM(F69)</f>
        <v>8436</v>
      </c>
    </row>
    <row r="67" spans="1:6" ht="16.5" customHeight="1">
      <c r="A67" s="70"/>
      <c r="B67" s="116">
        <v>92604</v>
      </c>
      <c r="C67" s="117"/>
      <c r="D67" s="55" t="s">
        <v>28</v>
      </c>
      <c r="E67" s="25">
        <f>SUM(E68)</f>
        <v>4271</v>
      </c>
      <c r="F67" s="71">
        <v>0</v>
      </c>
    </row>
    <row r="68" spans="1:6" ht="30" customHeight="1">
      <c r="A68" s="70"/>
      <c r="B68" s="116"/>
      <c r="C68" s="129" t="s">
        <v>45</v>
      </c>
      <c r="D68" s="104" t="s">
        <v>46</v>
      </c>
      <c r="E68" s="25">
        <v>4271</v>
      </c>
      <c r="F68" s="71">
        <v>0</v>
      </c>
    </row>
    <row r="69" spans="1:6" ht="52.5" customHeight="1" thickBot="1">
      <c r="A69" s="72"/>
      <c r="B69" s="46"/>
      <c r="C69" s="127" t="s">
        <v>52</v>
      </c>
      <c r="D69" s="52" t="s">
        <v>54</v>
      </c>
      <c r="E69" s="38">
        <v>0</v>
      </c>
      <c r="F69" s="73">
        <v>8436</v>
      </c>
    </row>
    <row r="70" spans="1:6" s="13" customFormat="1" ht="31.5" customHeight="1" thickBot="1">
      <c r="A70" s="233" t="s">
        <v>15</v>
      </c>
      <c r="B70" s="234"/>
      <c r="C70" s="234"/>
      <c r="D70" s="235"/>
      <c r="E70" s="192">
        <f>SUM(E66,E53,E50,E19,)</f>
        <v>2214764</v>
      </c>
      <c r="F70" s="193">
        <f>SUM(F66,F63,F53,F45,F42,F34,F31,F19,F15,F12,F9,)</f>
        <v>1188147</v>
      </c>
    </row>
    <row r="71" spans="1:6" s="13" customFormat="1" ht="56.25">
      <c r="A71" s="14"/>
      <c r="B71" s="15"/>
      <c r="C71" s="15"/>
      <c r="D71" s="15"/>
      <c r="E71" s="16"/>
      <c r="F71" s="77" t="s">
        <v>74</v>
      </c>
    </row>
    <row r="72" spans="2:6" s="14" customFormat="1" ht="12.75">
      <c r="B72" s="15"/>
      <c r="C72" s="15"/>
      <c r="D72" s="15"/>
      <c r="E72" s="16"/>
      <c r="F72" s="77"/>
    </row>
    <row r="73" spans="1:6" s="13" customFormat="1" ht="12.75">
      <c r="A73" s="14"/>
      <c r="B73" s="15"/>
      <c r="C73" s="15"/>
      <c r="D73" s="15"/>
      <c r="E73" s="16"/>
      <c r="F73" s="77"/>
    </row>
    <row r="74" spans="1:6" s="13" customFormat="1" ht="12.75">
      <c r="A74" s="14"/>
      <c r="B74" s="15"/>
      <c r="C74" s="15"/>
      <c r="D74" s="15"/>
      <c r="E74" s="16"/>
      <c r="F74" s="77"/>
    </row>
    <row r="75" spans="1:6" s="13" customFormat="1" ht="12.75">
      <c r="A75" s="14"/>
      <c r="B75" s="15"/>
      <c r="C75" s="15"/>
      <c r="D75" s="15"/>
      <c r="E75" s="16"/>
      <c r="F75" s="77"/>
    </row>
    <row r="76" spans="1:6" s="13" customFormat="1" ht="13.5" thickBot="1">
      <c r="A76" s="78"/>
      <c r="B76" s="79"/>
      <c r="C76" s="79"/>
      <c r="D76" s="79"/>
      <c r="E76" s="80"/>
      <c r="F76" s="81"/>
    </row>
    <row r="77" spans="1:6" s="13" customFormat="1" ht="20.25" customHeight="1" thickBot="1">
      <c r="A77" s="236" t="s">
        <v>9</v>
      </c>
      <c r="B77" s="237"/>
      <c r="C77" s="237"/>
      <c r="D77" s="237"/>
      <c r="E77" s="237"/>
      <c r="F77" s="238"/>
    </row>
    <row r="78" spans="1:6" s="13" customFormat="1" ht="27" customHeight="1" thickBot="1">
      <c r="A78" s="26" t="s">
        <v>1</v>
      </c>
      <c r="B78" s="29" t="s">
        <v>2</v>
      </c>
      <c r="C78" s="221" t="s">
        <v>4</v>
      </c>
      <c r="D78" s="222"/>
      <c r="E78" s="26" t="s">
        <v>5</v>
      </c>
      <c r="F78" s="26" t="s">
        <v>6</v>
      </c>
    </row>
    <row r="79" spans="1:6" s="13" customFormat="1" ht="18.75" customHeight="1" thickBot="1">
      <c r="A79" s="27">
        <v>1</v>
      </c>
      <c r="B79" s="30">
        <v>2</v>
      </c>
      <c r="C79" s="241">
        <v>3</v>
      </c>
      <c r="D79" s="242"/>
      <c r="E79" s="27">
        <v>4</v>
      </c>
      <c r="F79" s="27">
        <v>5</v>
      </c>
    </row>
    <row r="80" spans="1:6" s="13" customFormat="1" ht="24.75" customHeight="1">
      <c r="A80" s="57">
        <v>750</v>
      </c>
      <c r="B80" s="58"/>
      <c r="C80" s="224" t="s">
        <v>10</v>
      </c>
      <c r="D80" s="225"/>
      <c r="E80" s="75">
        <v>0</v>
      </c>
      <c r="F80" s="61">
        <f>SUM(F81)</f>
        <v>4000</v>
      </c>
    </row>
    <row r="81" spans="1:6" s="13" customFormat="1" ht="24.75" customHeight="1" thickBot="1">
      <c r="A81" s="64"/>
      <c r="B81" s="43">
        <v>75022</v>
      </c>
      <c r="C81" s="199" t="s">
        <v>64</v>
      </c>
      <c r="D81" s="220"/>
      <c r="E81" s="36">
        <v>0</v>
      </c>
      <c r="F81" s="65">
        <v>4000</v>
      </c>
    </row>
    <row r="82" spans="1:6" s="13" customFormat="1" ht="24.75" customHeight="1">
      <c r="A82" s="66">
        <v>801</v>
      </c>
      <c r="B82" s="20"/>
      <c r="C82" s="218" t="s">
        <v>17</v>
      </c>
      <c r="D82" s="219"/>
      <c r="E82" s="20">
        <f>SUM(E83:E84)</f>
        <v>0</v>
      </c>
      <c r="F82" s="67">
        <f>SUM(F83:F84)</f>
        <v>54000</v>
      </c>
    </row>
    <row r="83" spans="1:6" s="13" customFormat="1" ht="24.75" customHeight="1">
      <c r="A83" s="172"/>
      <c r="B83" s="173">
        <v>80104</v>
      </c>
      <c r="C83" s="239" t="s">
        <v>56</v>
      </c>
      <c r="D83" s="240"/>
      <c r="E83" s="173">
        <v>0</v>
      </c>
      <c r="F83" s="184">
        <v>25000</v>
      </c>
    </row>
    <row r="84" spans="1:6" s="13" customFormat="1" ht="25.5" customHeight="1" thickBot="1">
      <c r="A84" s="64"/>
      <c r="B84" s="43">
        <v>80195</v>
      </c>
      <c r="C84" s="199" t="s">
        <v>8</v>
      </c>
      <c r="D84" s="220"/>
      <c r="E84" s="34">
        <v>0</v>
      </c>
      <c r="F84" s="65">
        <v>29000</v>
      </c>
    </row>
    <row r="85" spans="1:6" s="13" customFormat="1" ht="25.5" customHeight="1">
      <c r="A85" s="66">
        <v>900</v>
      </c>
      <c r="B85" s="20"/>
      <c r="C85" s="226" t="s">
        <v>13</v>
      </c>
      <c r="D85" s="227"/>
      <c r="E85" s="22">
        <f>SUM(E86:E88)</f>
        <v>1510266</v>
      </c>
      <c r="F85" s="67">
        <f>SUM(F86:F88)</f>
        <v>125000</v>
      </c>
    </row>
    <row r="86" spans="1:6" s="13" customFormat="1" ht="25.5" customHeight="1">
      <c r="A86" s="62"/>
      <c r="B86" s="3">
        <v>90001</v>
      </c>
      <c r="C86" s="239" t="s">
        <v>16</v>
      </c>
      <c r="D86" s="240"/>
      <c r="E86" s="12">
        <v>1510266</v>
      </c>
      <c r="F86" s="63">
        <v>0</v>
      </c>
    </row>
    <row r="87" spans="1:6" s="13" customFormat="1" ht="25.5" customHeight="1">
      <c r="A87" s="185"/>
      <c r="B87" s="48">
        <v>90015</v>
      </c>
      <c r="C87" s="239" t="s">
        <v>66</v>
      </c>
      <c r="D87" s="240"/>
      <c r="E87" s="186">
        <v>0</v>
      </c>
      <c r="F87" s="187">
        <v>35000</v>
      </c>
    </row>
    <row r="88" spans="1:6" s="13" customFormat="1" ht="29.25" customHeight="1" thickBot="1">
      <c r="A88" s="64"/>
      <c r="B88" s="43">
        <v>90020</v>
      </c>
      <c r="C88" s="245" t="s">
        <v>69</v>
      </c>
      <c r="D88" s="246"/>
      <c r="E88" s="36">
        <v>0</v>
      </c>
      <c r="F88" s="65">
        <v>90000</v>
      </c>
    </row>
    <row r="89" spans="1:6" s="13" customFormat="1" ht="25.5" customHeight="1">
      <c r="A89" s="119">
        <v>921</v>
      </c>
      <c r="B89" s="94"/>
      <c r="C89" s="208" t="s">
        <v>26</v>
      </c>
      <c r="D89" s="209"/>
      <c r="E89" s="122">
        <v>0</v>
      </c>
      <c r="F89" s="123">
        <f>SUM(F90)</f>
        <v>35000</v>
      </c>
    </row>
    <row r="90" spans="1:6" s="13" customFormat="1" ht="25.5" customHeight="1" thickBot="1">
      <c r="A90" s="72"/>
      <c r="B90" s="46">
        <v>92109</v>
      </c>
      <c r="C90" s="243" t="s">
        <v>27</v>
      </c>
      <c r="D90" s="244"/>
      <c r="E90" s="38">
        <v>0</v>
      </c>
      <c r="F90" s="73">
        <v>35000</v>
      </c>
    </row>
    <row r="91" spans="1:6" s="13" customFormat="1" ht="30.75" customHeight="1">
      <c r="A91" s="66">
        <v>926</v>
      </c>
      <c r="B91" s="20"/>
      <c r="C91" s="218" t="s">
        <v>23</v>
      </c>
      <c r="D91" s="219"/>
      <c r="E91" s="22">
        <f>SUM(E92:E93)</f>
        <v>70000</v>
      </c>
      <c r="F91" s="67">
        <f>SUM(F92:F93)</f>
        <v>30000</v>
      </c>
    </row>
    <row r="92" spans="1:6" s="13" customFormat="1" ht="27.75" customHeight="1">
      <c r="A92" s="62"/>
      <c r="B92" s="3">
        <v>92601</v>
      </c>
      <c r="C92" s="239" t="s">
        <v>65</v>
      </c>
      <c r="D92" s="240"/>
      <c r="E92" s="12">
        <v>70000</v>
      </c>
      <c r="F92" s="63">
        <v>0</v>
      </c>
    </row>
    <row r="93" spans="1:6" s="13" customFormat="1" ht="27.75" customHeight="1" thickBot="1">
      <c r="A93" s="188"/>
      <c r="B93" s="173">
        <v>92604</v>
      </c>
      <c r="C93" s="199" t="s">
        <v>28</v>
      </c>
      <c r="D93" s="220"/>
      <c r="E93" s="189">
        <v>0</v>
      </c>
      <c r="F93" s="190">
        <v>30000</v>
      </c>
    </row>
    <row r="94" spans="1:6" ht="28.5" customHeight="1" thickBot="1">
      <c r="A94" s="247" t="s">
        <v>7</v>
      </c>
      <c r="B94" s="248"/>
      <c r="C94" s="248"/>
      <c r="D94" s="248"/>
      <c r="E94" s="47">
        <f>SUM(E80,E82,E85,E89,E91)</f>
        <v>1580266</v>
      </c>
      <c r="F94" s="42">
        <f>SUM(F80,F82,F85,F89,F91)</f>
        <v>248000</v>
      </c>
    </row>
    <row r="95" spans="1:6" ht="46.5" customHeight="1">
      <c r="A95" s="1"/>
      <c r="B95" s="1"/>
      <c r="C95" s="1"/>
      <c r="D95" s="1"/>
      <c r="F95" s="2" t="s">
        <v>75</v>
      </c>
    </row>
    <row r="96" spans="1:6" ht="15" customHeight="1">
      <c r="A96" s="1"/>
      <c r="B96" s="1"/>
      <c r="C96" s="1"/>
      <c r="D96" s="1"/>
      <c r="F96" s="2"/>
    </row>
    <row r="97" spans="1:6" ht="15.75" customHeight="1">
      <c r="A97" s="1"/>
      <c r="B97" s="1"/>
      <c r="C97" s="1"/>
      <c r="D97" s="1"/>
      <c r="F97" s="2"/>
    </row>
    <row r="98" spans="1:6" ht="15.75" customHeight="1">
      <c r="A98" s="1"/>
      <c r="B98" s="1"/>
      <c r="C98" s="1"/>
      <c r="D98" s="1"/>
      <c r="F98" s="2"/>
    </row>
    <row r="99" spans="1:6" ht="11.25" customHeight="1">
      <c r="A99" s="1"/>
      <c r="B99" s="1"/>
      <c r="C99" s="1"/>
      <c r="D99" s="1"/>
      <c r="F99" s="2"/>
    </row>
    <row r="100" spans="1:6" ht="13.5" thickBot="1">
      <c r="A100" s="1"/>
      <c r="B100" s="1"/>
      <c r="C100" s="1"/>
      <c r="D100" s="1"/>
      <c r="F100" s="2"/>
    </row>
    <row r="101" spans="1:6" ht="24.75" customHeight="1" thickBot="1">
      <c r="A101" s="252" t="s">
        <v>18</v>
      </c>
      <c r="B101" s="253"/>
      <c r="C101" s="253"/>
      <c r="D101" s="253"/>
      <c r="E101" s="253"/>
      <c r="F101" s="254"/>
    </row>
    <row r="102" spans="1:6" ht="24.75" customHeight="1" thickBot="1">
      <c r="A102" s="44" t="s">
        <v>1</v>
      </c>
      <c r="B102" s="44" t="s">
        <v>2</v>
      </c>
      <c r="C102" s="223" t="s">
        <v>4</v>
      </c>
      <c r="D102" s="223"/>
      <c r="E102" s="44" t="s">
        <v>5</v>
      </c>
      <c r="F102" s="44" t="s">
        <v>6</v>
      </c>
    </row>
    <row r="103" spans="1:6" ht="18.75" customHeight="1" thickBot="1">
      <c r="A103" s="45">
        <v>1</v>
      </c>
      <c r="B103" s="45">
        <v>2</v>
      </c>
      <c r="C103" s="251">
        <v>3</v>
      </c>
      <c r="D103" s="251"/>
      <c r="E103" s="45">
        <v>4</v>
      </c>
      <c r="F103" s="45">
        <v>5</v>
      </c>
    </row>
    <row r="104" spans="1:6" ht="18.75" customHeight="1">
      <c r="A104" s="159">
        <v>600</v>
      </c>
      <c r="B104" s="160"/>
      <c r="C104" s="249" t="s">
        <v>34</v>
      </c>
      <c r="D104" s="250"/>
      <c r="E104" s="161">
        <v>0</v>
      </c>
      <c r="F104" s="169">
        <f>SUM(F105)</f>
        <v>84713</v>
      </c>
    </row>
    <row r="105" spans="1:6" ht="18.75" customHeight="1" thickBot="1">
      <c r="A105" s="162"/>
      <c r="B105" s="163">
        <v>60016</v>
      </c>
      <c r="C105" s="212" t="s">
        <v>35</v>
      </c>
      <c r="D105" s="213"/>
      <c r="E105" s="164">
        <v>0</v>
      </c>
      <c r="F105" s="170">
        <v>84713</v>
      </c>
    </row>
    <row r="106" spans="1:6" ht="18.75" customHeight="1">
      <c r="A106" s="159">
        <v>700</v>
      </c>
      <c r="B106" s="160"/>
      <c r="C106" s="249" t="s">
        <v>70</v>
      </c>
      <c r="D106" s="250"/>
      <c r="E106" s="191">
        <f>SUM(E107)</f>
        <v>0</v>
      </c>
      <c r="F106" s="169">
        <f>SUM(F107)</f>
        <v>20000</v>
      </c>
    </row>
    <row r="107" spans="1:6" ht="18.75" customHeight="1" thickBot="1">
      <c r="A107" s="162"/>
      <c r="B107" s="163">
        <v>70001</v>
      </c>
      <c r="C107" s="228" t="s">
        <v>71</v>
      </c>
      <c r="D107" s="229"/>
      <c r="E107" s="164">
        <v>0</v>
      </c>
      <c r="F107" s="170">
        <v>20000</v>
      </c>
    </row>
    <row r="108" spans="1:6" ht="25.5" customHeight="1">
      <c r="A108" s="142">
        <v>750</v>
      </c>
      <c r="B108" s="143"/>
      <c r="C108" s="216" t="s">
        <v>10</v>
      </c>
      <c r="D108" s="217"/>
      <c r="E108" s="144">
        <v>0</v>
      </c>
      <c r="F108" s="145">
        <f>SUM(F109:F110)</f>
        <v>74200</v>
      </c>
    </row>
    <row r="109" spans="1:6" ht="27" customHeight="1">
      <c r="A109" s="150"/>
      <c r="B109" s="151">
        <v>75023</v>
      </c>
      <c r="C109" s="210" t="s">
        <v>61</v>
      </c>
      <c r="D109" s="211"/>
      <c r="E109" s="152">
        <v>0</v>
      </c>
      <c r="F109" s="153">
        <v>18200</v>
      </c>
    </row>
    <row r="110" spans="1:6" ht="27" customHeight="1" thickBot="1">
      <c r="A110" s="146"/>
      <c r="B110" s="147">
        <v>75095</v>
      </c>
      <c r="C110" s="214" t="s">
        <v>8</v>
      </c>
      <c r="D110" s="215"/>
      <c r="E110" s="148">
        <v>0</v>
      </c>
      <c r="F110" s="149">
        <v>56000</v>
      </c>
    </row>
    <row r="111" spans="1:6" ht="24.75" customHeight="1">
      <c r="A111" s="66">
        <v>801</v>
      </c>
      <c r="B111" s="32"/>
      <c r="C111" s="218" t="s">
        <v>17</v>
      </c>
      <c r="D111" s="219"/>
      <c r="E111" s="22">
        <f>SUM(E114)</f>
        <v>230000</v>
      </c>
      <c r="F111" s="67">
        <f>SUM(F112,F113,F114,)</f>
        <v>234000</v>
      </c>
    </row>
    <row r="112" spans="1:6" ht="24.75" customHeight="1">
      <c r="A112" s="140"/>
      <c r="B112" s="8">
        <v>80101</v>
      </c>
      <c r="C112" s="239" t="s">
        <v>53</v>
      </c>
      <c r="D112" s="240"/>
      <c r="E112" s="12">
        <v>0</v>
      </c>
      <c r="F112" s="63">
        <v>4000</v>
      </c>
    </row>
    <row r="113" spans="1:6" ht="24.75" customHeight="1">
      <c r="A113" s="140"/>
      <c r="B113" s="8">
        <v>80103</v>
      </c>
      <c r="C113" s="239" t="s">
        <v>59</v>
      </c>
      <c r="D113" s="240"/>
      <c r="E113" s="141">
        <v>0</v>
      </c>
      <c r="F113" s="63">
        <v>230000</v>
      </c>
    </row>
    <row r="114" spans="1:6" ht="24.75" customHeight="1" thickBot="1">
      <c r="A114" s="76"/>
      <c r="B114" s="46">
        <v>80104</v>
      </c>
      <c r="C114" s="199" t="s">
        <v>56</v>
      </c>
      <c r="D114" s="220"/>
      <c r="E114" s="157">
        <v>230000</v>
      </c>
      <c r="F114" s="158">
        <v>0</v>
      </c>
    </row>
    <row r="115" spans="1:6" ht="24.75" customHeight="1">
      <c r="A115" s="66">
        <v>851</v>
      </c>
      <c r="B115" s="32"/>
      <c r="C115" s="218" t="s">
        <v>19</v>
      </c>
      <c r="D115" s="219"/>
      <c r="E115" s="22">
        <f>SUM(E116)</f>
        <v>43000</v>
      </c>
      <c r="F115" s="67">
        <f>SUM(F116,F117,)</f>
        <v>46500</v>
      </c>
    </row>
    <row r="116" spans="1:6" ht="24.75" customHeight="1">
      <c r="A116" s="62"/>
      <c r="B116" s="8">
        <v>85154</v>
      </c>
      <c r="C116" s="239" t="s">
        <v>20</v>
      </c>
      <c r="D116" s="240"/>
      <c r="E116" s="12">
        <v>43000</v>
      </c>
      <c r="F116" s="63">
        <v>43000</v>
      </c>
    </row>
    <row r="117" spans="1:6" ht="24.75" customHeight="1" thickBot="1">
      <c r="A117" s="64"/>
      <c r="B117" s="46">
        <v>85195</v>
      </c>
      <c r="C117" s="199" t="s">
        <v>8</v>
      </c>
      <c r="D117" s="220"/>
      <c r="E117" s="36">
        <v>0</v>
      </c>
      <c r="F117" s="65">
        <v>3500</v>
      </c>
    </row>
    <row r="118" spans="1:6" s="7" customFormat="1" ht="24.75" customHeight="1">
      <c r="A118" s="142">
        <v>852</v>
      </c>
      <c r="B118" s="154"/>
      <c r="C118" s="216" t="s">
        <v>22</v>
      </c>
      <c r="D118" s="217"/>
      <c r="E118" s="144">
        <v>0</v>
      </c>
      <c r="F118" s="145">
        <f>SUM(F119)</f>
        <v>5000</v>
      </c>
    </row>
    <row r="119" spans="1:6" s="10" customFormat="1" ht="24.75" customHeight="1" thickBot="1">
      <c r="A119" s="155"/>
      <c r="B119" s="156">
        <v>85295</v>
      </c>
      <c r="C119" s="194" t="s">
        <v>8</v>
      </c>
      <c r="D119" s="195"/>
      <c r="E119" s="157">
        <v>0</v>
      </c>
      <c r="F119" s="158">
        <v>5000</v>
      </c>
    </row>
    <row r="120" spans="1:6" s="10" customFormat="1" ht="30.75" customHeight="1">
      <c r="A120" s="180">
        <v>900</v>
      </c>
      <c r="B120" s="181"/>
      <c r="C120" s="196" t="s">
        <v>13</v>
      </c>
      <c r="D120" s="197"/>
      <c r="E120" s="182">
        <f>SUM(E121)</f>
        <v>90000</v>
      </c>
      <c r="F120" s="183">
        <f>SUM(F121)</f>
        <v>0</v>
      </c>
    </row>
    <row r="121" spans="1:6" s="10" customFormat="1" ht="30" customHeight="1" thickBot="1">
      <c r="A121" s="155"/>
      <c r="B121" s="156">
        <v>90020</v>
      </c>
      <c r="C121" s="194" t="s">
        <v>69</v>
      </c>
      <c r="D121" s="195"/>
      <c r="E121" s="157">
        <v>90000</v>
      </c>
      <c r="F121" s="158">
        <v>0</v>
      </c>
    </row>
    <row r="122" spans="1:6" s="7" customFormat="1" ht="24.75" customHeight="1">
      <c r="A122" s="142">
        <v>921</v>
      </c>
      <c r="B122" s="154"/>
      <c r="C122" s="216" t="s">
        <v>21</v>
      </c>
      <c r="D122" s="217"/>
      <c r="E122" s="144">
        <v>0</v>
      </c>
      <c r="F122" s="145">
        <f>SUM(F123)</f>
        <v>115800</v>
      </c>
    </row>
    <row r="123" spans="1:6" s="10" customFormat="1" ht="24.75" customHeight="1" thickBot="1">
      <c r="A123" s="155"/>
      <c r="B123" s="156">
        <v>92109</v>
      </c>
      <c r="C123" s="194" t="s">
        <v>27</v>
      </c>
      <c r="D123" s="195"/>
      <c r="E123" s="157">
        <v>0</v>
      </c>
      <c r="F123" s="158">
        <v>115800</v>
      </c>
    </row>
    <row r="124" spans="1:6" s="7" customFormat="1" ht="24.75" customHeight="1">
      <c r="A124" s="142">
        <v>926</v>
      </c>
      <c r="B124" s="154"/>
      <c r="C124" s="216" t="s">
        <v>23</v>
      </c>
      <c r="D124" s="217"/>
      <c r="E124" s="144">
        <v>0</v>
      </c>
      <c r="F124" s="145">
        <f>SUM(F125,F126,)</f>
        <v>88436</v>
      </c>
    </row>
    <row r="125" spans="1:6" s="7" customFormat="1" ht="24.75" customHeight="1">
      <c r="A125" s="165"/>
      <c r="B125" s="166">
        <v>92604</v>
      </c>
      <c r="C125" s="206" t="s">
        <v>28</v>
      </c>
      <c r="D125" s="207"/>
      <c r="E125" s="167">
        <v>0</v>
      </c>
      <c r="F125" s="168">
        <v>63436</v>
      </c>
    </row>
    <row r="126" spans="1:6" s="10" customFormat="1" ht="24.75" customHeight="1" thickBot="1">
      <c r="A126" s="155"/>
      <c r="B126" s="156">
        <v>92605</v>
      </c>
      <c r="C126" s="194" t="s">
        <v>62</v>
      </c>
      <c r="D126" s="195"/>
      <c r="E126" s="157">
        <v>0</v>
      </c>
      <c r="F126" s="158">
        <v>25000</v>
      </c>
    </row>
    <row r="127" spans="1:6" ht="28.5" customHeight="1" thickBot="1">
      <c r="A127" s="247" t="s">
        <v>7</v>
      </c>
      <c r="B127" s="248"/>
      <c r="C127" s="248"/>
      <c r="D127" s="248"/>
      <c r="E127" s="47">
        <f>SUM(E104,E108,E111,E115,E118,E120,E122,E124)</f>
        <v>363000</v>
      </c>
      <c r="F127" s="42">
        <f>SUM(F104,F106,F108,F111,F115,F118,F120,F122,F124)</f>
        <v>668649</v>
      </c>
    </row>
  </sheetData>
  <mergeCells count="48">
    <mergeCell ref="C121:D121"/>
    <mergeCell ref="C83:D83"/>
    <mergeCell ref="C87:D87"/>
    <mergeCell ref="C93:D93"/>
    <mergeCell ref="C117:D117"/>
    <mergeCell ref="C113:D113"/>
    <mergeCell ref="C103:D103"/>
    <mergeCell ref="C106:D106"/>
    <mergeCell ref="A101:F101"/>
    <mergeCell ref="A127:D127"/>
    <mergeCell ref="C92:D92"/>
    <mergeCell ref="C104:D104"/>
    <mergeCell ref="A94:D94"/>
    <mergeCell ref="C111:D111"/>
    <mergeCell ref="C126:D126"/>
    <mergeCell ref="C119:D119"/>
    <mergeCell ref="C122:D122"/>
    <mergeCell ref="C114:D114"/>
    <mergeCell ref="C112:D112"/>
    <mergeCell ref="A6:F6"/>
    <mergeCell ref="A70:D70"/>
    <mergeCell ref="A77:F77"/>
    <mergeCell ref="C116:D116"/>
    <mergeCell ref="C82:D82"/>
    <mergeCell ref="C79:D79"/>
    <mergeCell ref="C90:D90"/>
    <mergeCell ref="C88:D88"/>
    <mergeCell ref="C86:D86"/>
    <mergeCell ref="G21:G26"/>
    <mergeCell ref="C108:D108"/>
    <mergeCell ref="C91:D91"/>
    <mergeCell ref="C84:D84"/>
    <mergeCell ref="C78:D78"/>
    <mergeCell ref="C102:D102"/>
    <mergeCell ref="C81:D81"/>
    <mergeCell ref="C80:D80"/>
    <mergeCell ref="C85:D85"/>
    <mergeCell ref="C107:D107"/>
    <mergeCell ref="C125:D125"/>
    <mergeCell ref="C89:D89"/>
    <mergeCell ref="C109:D109"/>
    <mergeCell ref="C105:D105"/>
    <mergeCell ref="C110:D110"/>
    <mergeCell ref="C124:D124"/>
    <mergeCell ref="C115:D115"/>
    <mergeCell ref="C118:D118"/>
    <mergeCell ref="C123:D123"/>
    <mergeCell ref="C120:D120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63" r:id="rId1"/>
  <rowBreaks count="3" manualBreakCount="3">
    <brk id="40" max="5" man="1"/>
    <brk id="70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2005-06-14T11:56:12Z</cp:lastPrinted>
  <dcterms:created xsi:type="dcterms:W3CDTF">2004-09-09T06:31:16Z</dcterms:created>
  <dcterms:modified xsi:type="dcterms:W3CDTF">2005-07-13T05:35:04Z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-4587680</vt:i4>
  </property>
  <property fmtid="{D5CDD505-2E9C-101B-9397-08002B2CF9AE}" pid="3" name="_EmailSubject">
    <vt:lpwstr>uchwała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PreviousAdHocReviewCycleID">
    <vt:i4>-465096871</vt:i4>
  </property>
  <property fmtid="{D5CDD505-2E9C-101B-9397-08002B2CF9AE}" pid="7" name="_ReviewingToolsShownOnce">
    <vt:lpwstr/>
  </property>
</Properties>
</file>