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dla zakł. budż." sheetId="1" r:id="rId1"/>
  </sheets>
  <definedNames>
    <definedName name="_xlnm.Print_Area" localSheetId="0">'5-dotacje dla zakł. budż.'!$A$1:$N$58</definedName>
  </definedNames>
  <calcPr fullCalcOnLoad="1" fullPrecision="0"/>
</workbook>
</file>

<file path=xl/sharedStrings.xml><?xml version="1.0" encoding="utf-8"?>
<sst xmlns="http://schemas.openxmlformats.org/spreadsheetml/2006/main" count="88" uniqueCount="47">
  <si>
    <t>Zakład Gospodarki Komunalnej i</t>
  </si>
  <si>
    <t>Szkoła Podstawowa w Trzebieży</t>
  </si>
  <si>
    <t>Gimnazjum nr 1 w Policach</t>
  </si>
  <si>
    <t>Gimnazjum nr 2 w Policach</t>
  </si>
  <si>
    <t>Przedszkole Publiczne nr 11 w Policach</t>
  </si>
  <si>
    <t>na inwestycje z budżetu</t>
  </si>
  <si>
    <t>podmiotowa z budżetu na wydatki bieżące</t>
  </si>
  <si>
    <t>przedmiotowa z budżetu na wydatki bieżące</t>
  </si>
  <si>
    <t xml:space="preserve">Rady Miejskiej w Policach           </t>
  </si>
  <si>
    <t>Przychody</t>
  </si>
  <si>
    <t>własne</t>
  </si>
  <si>
    <t>Środki obrotowe na początek roku</t>
  </si>
  <si>
    <t>Wpłata do budżetu</t>
  </si>
  <si>
    <t>Środki obrotowe na koniec roku</t>
  </si>
  <si>
    <t xml:space="preserve"> </t>
  </si>
  <si>
    <t>Dział</t>
  </si>
  <si>
    <t>Przedszkole publiczne Nr 1 w Policach</t>
  </si>
  <si>
    <t>RAZEM</t>
  </si>
  <si>
    <t>Rozdział</t>
  </si>
  <si>
    <t>Wydatki</t>
  </si>
  <si>
    <t>z tego:</t>
  </si>
  <si>
    <t>dotacje</t>
  </si>
  <si>
    <t>w zł</t>
  </si>
  <si>
    <t>Lp.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</si>
  <si>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</si>
  <si>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</si>
  <si>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</si>
  <si>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</si>
  <si>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</si>
  <si>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</si>
  <si>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</si>
  <si>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</si>
  <si>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</si>
  <si>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Plan przychodów i wydatków oraz planowane dotacje dla zakładów budżetowych w 2005 roku.</t>
  </si>
  <si>
    <t>-</t>
  </si>
  <si>
    <t>Nazwa zakładu budżetowego</t>
  </si>
  <si>
    <t>Szkoła Podstawowa nr 2 w Policach</t>
  </si>
  <si>
    <t>Szkoła Podstawowa nr 3 w Policach</t>
  </si>
  <si>
    <t>Szkoła Podstawowa nr 6 w Policach</t>
  </si>
  <si>
    <t>Szkoła Podstawowa w Tanowie</t>
  </si>
  <si>
    <t>Mieszkaniowej</t>
  </si>
  <si>
    <t>z dnia 28 czerwca 2005 roku</t>
  </si>
  <si>
    <t>Zakład Odzysku i Składowania Odpadów Komunalnych w Leśnie Górnym</t>
  </si>
  <si>
    <t>7.</t>
  </si>
  <si>
    <t>11.</t>
  </si>
  <si>
    <t>Załącznik nr 4</t>
  </si>
  <si>
    <t>do Uchwały Nr XXXV/251/05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</si>
</sst>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8"/>
      <name val="Arial CE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167" fontId="0" fillId="0" borderId="3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5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8" fillId="0" borderId="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 wrapText="1"/>
      <protection/>
    </xf>
    <xf numFmtId="0" fontId="8" fillId="0" borderId="8" xfId="18" applyFont="1" applyBorder="1" applyAlignment="1">
      <alignment horizontal="center" vertical="center" wrapText="1"/>
      <protection/>
    </xf>
    <xf numFmtId="0" fontId="8" fillId="0" borderId="9" xfId="18" applyFont="1" applyBorder="1" applyAlignment="1">
      <alignment horizontal="center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167" fontId="0" fillId="0" borderId="10" xfId="15" applyNumberFormat="1" applyFont="1" applyBorder="1" applyAlignment="1">
      <alignment horizontal="right" vertical="center" wrapText="1"/>
    </xf>
    <xf numFmtId="167" fontId="0" fillId="0" borderId="2" xfId="18" applyNumberFormat="1" applyFont="1" applyBorder="1" applyAlignment="1">
      <alignment horizontal="right" vertical="center" wrapText="1"/>
      <protection/>
    </xf>
    <xf numFmtId="167" fontId="0" fillId="0" borderId="8" xfId="15" applyNumberFormat="1" applyFont="1" applyBorder="1" applyAlignment="1">
      <alignment horizontal="right" vertical="center" wrapText="1"/>
    </xf>
    <xf numFmtId="0" fontId="7" fillId="0" borderId="5" xfId="18" applyFont="1" applyBorder="1">
      <alignment/>
      <protection/>
    </xf>
    <xf numFmtId="167" fontId="7" fillId="0" borderId="1" xfId="18" applyNumberFormat="1" applyFont="1" applyBorder="1" applyAlignment="1">
      <alignment horizontal="right" vertical="center" wrapText="1"/>
      <protection/>
    </xf>
    <xf numFmtId="0" fontId="7" fillId="0" borderId="11" xfId="18" applyFont="1" applyBorder="1">
      <alignment/>
      <protection/>
    </xf>
    <xf numFmtId="3" fontId="0" fillId="0" borderId="12" xfId="18" applyNumberFormat="1" applyFont="1" applyBorder="1" applyAlignment="1">
      <alignment horizontal="right" vertical="center" wrapText="1"/>
      <protection/>
    </xf>
    <xf numFmtId="3" fontId="7" fillId="0" borderId="13" xfId="18" applyNumberFormat="1" applyFont="1" applyBorder="1" applyAlignment="1">
      <alignment horizontal="right"/>
      <protection/>
    </xf>
    <xf numFmtId="3" fontId="0" fillId="0" borderId="12" xfId="18" applyNumberFormat="1" applyFont="1" applyBorder="1" applyAlignment="1">
      <alignment horizontal="right"/>
      <protection/>
    </xf>
    <xf numFmtId="3" fontId="7" fillId="0" borderId="12" xfId="18" applyNumberFormat="1" applyFont="1" applyBorder="1" applyAlignment="1">
      <alignment horizontal="right"/>
      <protection/>
    </xf>
    <xf numFmtId="0" fontId="8" fillId="0" borderId="14" xfId="18" applyFont="1" applyBorder="1" applyAlignment="1">
      <alignment horizontal="center"/>
      <protection/>
    </xf>
    <xf numFmtId="167" fontId="0" fillId="0" borderId="15" xfId="15" applyNumberFormat="1" applyFont="1" applyBorder="1" applyAlignment="1">
      <alignment horizontal="right" vertical="center" wrapText="1"/>
    </xf>
    <xf numFmtId="3" fontId="0" fillId="0" borderId="1" xfId="15" applyNumberFormat="1" applyFont="1" applyBorder="1" applyAlignment="1">
      <alignment horizontal="right" vertical="center" wrapText="1"/>
    </xf>
    <xf numFmtId="3" fontId="7" fillId="0" borderId="1" xfId="18" applyNumberFormat="1" applyFont="1" applyBorder="1" applyAlignment="1">
      <alignment horizontal="right" vertical="center" wrapText="1"/>
      <protection/>
    </xf>
    <xf numFmtId="0" fontId="0" fillId="0" borderId="0" xfId="18" applyFont="1">
      <alignment/>
      <protection/>
    </xf>
    <xf numFmtId="0" fontId="0" fillId="0" borderId="16" xfId="18" applyFont="1" applyBorder="1" applyAlignment="1">
      <alignment horizontal="center" vertical="top" wrapText="1"/>
      <protection/>
    </xf>
    <xf numFmtId="3" fontId="0" fillId="0" borderId="13" xfId="18" applyNumberFormat="1" applyFont="1" applyBorder="1" applyAlignment="1">
      <alignment horizontal="right"/>
      <protection/>
    </xf>
    <xf numFmtId="167" fontId="0" fillId="0" borderId="17" xfId="15" applyNumberFormat="1" applyFont="1" applyBorder="1" applyAlignment="1">
      <alignment horizontal="right" vertical="center" wrapText="1"/>
    </xf>
    <xf numFmtId="167" fontId="0" fillId="0" borderId="13" xfId="15" applyNumberFormat="1" applyFont="1" applyBorder="1" applyAlignment="1">
      <alignment horizontal="right" vertical="center" wrapText="1"/>
    </xf>
    <xf numFmtId="167" fontId="0" fillId="0" borderId="18" xfId="15" applyNumberFormat="1" applyFont="1" applyBorder="1" applyAlignment="1">
      <alignment horizontal="right" vertical="center" wrapText="1"/>
    </xf>
    <xf numFmtId="3" fontId="7" fillId="0" borderId="1" xfId="18" applyNumberFormat="1" applyFont="1" applyBorder="1" applyAlignment="1">
      <alignment horizontal="right"/>
      <protection/>
    </xf>
    <xf numFmtId="3" fontId="7" fillId="0" borderId="17" xfId="18" applyNumberFormat="1" applyFont="1" applyBorder="1" applyAlignment="1">
      <alignment horizontal="right"/>
      <protection/>
    </xf>
    <xf numFmtId="167" fontId="0" fillId="0" borderId="12" xfId="15" applyNumberFormat="1" applyFont="1" applyBorder="1" applyAlignment="1">
      <alignment horizontal="right" vertical="center" wrapText="1"/>
    </xf>
    <xf numFmtId="3" fontId="7" fillId="0" borderId="15" xfId="18" applyNumberFormat="1" applyFont="1" applyBorder="1" applyAlignment="1">
      <alignment horizontal="right"/>
      <protection/>
    </xf>
    <xf numFmtId="167" fontId="0" fillId="0" borderId="19" xfId="15" applyNumberFormat="1" applyFont="1" applyBorder="1" applyAlignment="1">
      <alignment horizontal="right" vertical="center" wrapText="1"/>
    </xf>
    <xf numFmtId="167" fontId="0" fillId="0" borderId="5" xfId="15" applyNumberFormat="1" applyFont="1" applyBorder="1" applyAlignment="1">
      <alignment horizontal="right" vertical="center" wrapText="1"/>
    </xf>
    <xf numFmtId="167" fontId="0" fillId="0" borderId="11" xfId="15" applyNumberFormat="1" applyFont="1" applyBorder="1" applyAlignment="1">
      <alignment horizontal="right" vertical="center" wrapText="1"/>
    </xf>
    <xf numFmtId="167" fontId="0" fillId="0" borderId="20" xfId="15" applyNumberFormat="1" applyFont="1" applyBorder="1" applyAlignment="1">
      <alignment horizontal="right" vertical="center" wrapText="1"/>
    </xf>
    <xf numFmtId="3" fontId="7" fillId="0" borderId="19" xfId="18" applyNumberFormat="1" applyFont="1" applyBorder="1" applyAlignment="1">
      <alignment horizontal="right"/>
      <protection/>
    </xf>
    <xf numFmtId="3" fontId="7" fillId="0" borderId="3" xfId="18" applyNumberFormat="1" applyFont="1" applyBorder="1" applyAlignment="1">
      <alignment horizontal="right"/>
      <protection/>
    </xf>
    <xf numFmtId="3" fontId="7" fillId="0" borderId="12" xfId="18" applyNumberFormat="1" applyFont="1" applyBorder="1" applyAlignment="1">
      <alignment horizontal="right" vertical="center" wrapText="1"/>
      <protection/>
    </xf>
    <xf numFmtId="3" fontId="7" fillId="0" borderId="13" xfId="18" applyNumberFormat="1" applyFont="1" applyBorder="1" applyAlignment="1">
      <alignment horizontal="right" vertical="center" wrapText="1"/>
      <protection/>
    </xf>
    <xf numFmtId="3" fontId="7" fillId="0" borderId="20" xfId="18" applyNumberFormat="1" applyFont="1" applyBorder="1" applyAlignment="1">
      <alignment horizontal="right" vertical="center" wrapText="1"/>
      <protection/>
    </xf>
    <xf numFmtId="3" fontId="7" fillId="0" borderId="21" xfId="18" applyNumberFormat="1" applyFont="1" applyBorder="1" applyAlignment="1">
      <alignment horizontal="right" vertical="center" wrapText="1"/>
      <protection/>
    </xf>
    <xf numFmtId="3" fontId="7" fillId="0" borderId="10" xfId="18" applyNumberFormat="1" applyFont="1" applyBorder="1" applyAlignment="1">
      <alignment horizontal="right" vertical="center" wrapText="1"/>
      <protection/>
    </xf>
    <xf numFmtId="167" fontId="0" fillId="0" borderId="7" xfId="15" applyNumberFormat="1" applyFont="1" applyBorder="1" applyAlignment="1">
      <alignment horizontal="right" vertical="center" wrapText="1"/>
    </xf>
    <xf numFmtId="41" fontId="0" fillId="0" borderId="15" xfId="15" applyNumberFormat="1" applyFont="1" applyBorder="1" applyAlignment="1">
      <alignment horizontal="right" vertical="center" wrapText="1"/>
    </xf>
    <xf numFmtId="41" fontId="0" fillId="0" borderId="22" xfId="15" applyNumberFormat="1" applyFont="1" applyBorder="1" applyAlignment="1">
      <alignment horizontal="right" vertical="center" wrapText="1"/>
    </xf>
    <xf numFmtId="0" fontId="0" fillId="0" borderId="23" xfId="18" applyFont="1" applyBorder="1" applyAlignment="1">
      <alignment horizontal="center" vertical="top"/>
      <protection/>
    </xf>
    <xf numFmtId="41" fontId="0" fillId="0" borderId="24" xfId="15" applyNumberFormat="1" applyFont="1" applyBorder="1" applyAlignment="1">
      <alignment horizontal="right" vertical="center" wrapText="1"/>
    </xf>
    <xf numFmtId="0" fontId="7" fillId="0" borderId="5" xfId="18" applyFont="1" applyBorder="1" applyAlignment="1">
      <alignment horizontal="left" vertical="top"/>
      <protection/>
    </xf>
    <xf numFmtId="41" fontId="7" fillId="0" borderId="15" xfId="18" applyNumberFormat="1" applyFont="1" applyBorder="1" applyAlignment="1">
      <alignment horizontal="right" vertical="center" wrapText="1"/>
      <protection/>
    </xf>
    <xf numFmtId="41" fontId="7" fillId="0" borderId="24" xfId="18" applyNumberFormat="1" applyFont="1" applyBorder="1" applyAlignment="1">
      <alignment horizontal="right" vertical="center" wrapText="1"/>
      <protection/>
    </xf>
    <xf numFmtId="167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0" fontId="7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3" fontId="0" fillId="0" borderId="0" xfId="18" applyNumberFormat="1" applyFont="1">
      <alignment/>
      <protection/>
    </xf>
    <xf numFmtId="0" fontId="0" fillId="0" borderId="25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16" xfId="18" applyFont="1" applyBorder="1" applyAlignment="1">
      <alignment horizontal="center" vertical="top"/>
      <protection/>
    </xf>
    <xf numFmtId="0" fontId="0" fillId="0" borderId="26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/>
      <protection/>
    </xf>
    <xf numFmtId="41" fontId="0" fillId="0" borderId="0" xfId="18" applyNumberFormat="1" applyFont="1">
      <alignment/>
      <protection/>
    </xf>
    <xf numFmtId="0" fontId="12" fillId="0" borderId="0" xfId="18" applyFont="1" applyAlignment="1">
      <alignment horizontal="left"/>
      <protection/>
    </xf>
    <xf numFmtId="0" fontId="9" fillId="0" borderId="0" xfId="18" applyFont="1" applyAlignment="1">
      <alignment horizontal="right"/>
      <protection/>
    </xf>
    <xf numFmtId="0" fontId="0" fillId="0" borderId="27" xfId="18" applyFont="1" applyBorder="1" applyAlignment="1">
      <alignment horizontal="center" vertical="top" wrapText="1"/>
      <protection/>
    </xf>
    <xf numFmtId="167" fontId="0" fillId="0" borderId="25" xfId="15" applyNumberFormat="1" applyFont="1" applyBorder="1" applyAlignment="1">
      <alignment horizontal="right" vertical="center" wrapText="1"/>
    </xf>
    <xf numFmtId="167" fontId="7" fillId="0" borderId="21" xfId="18" applyNumberFormat="1" applyFont="1" applyBorder="1" applyAlignment="1">
      <alignment horizontal="right" vertical="center" wrapText="1"/>
      <protection/>
    </xf>
    <xf numFmtId="167" fontId="7" fillId="0" borderId="17" xfId="18" applyNumberFormat="1" applyFont="1" applyBorder="1" applyAlignment="1">
      <alignment horizontal="right" vertical="center" wrapText="1"/>
      <protection/>
    </xf>
    <xf numFmtId="0" fontId="7" fillId="0" borderId="19" xfId="18" applyFont="1" applyBorder="1" applyAlignment="1">
      <alignment horizontal="left" vertical="top"/>
      <protection/>
    </xf>
    <xf numFmtId="167" fontId="7" fillId="0" borderId="28" xfId="15" applyNumberFormat="1" applyFont="1" applyBorder="1" applyAlignment="1">
      <alignment horizontal="right" vertical="center" wrapText="1"/>
    </xf>
    <xf numFmtId="41" fontId="7" fillId="0" borderId="29" xfId="15" applyNumberFormat="1" applyFont="1" applyBorder="1" applyAlignment="1">
      <alignment horizontal="right" vertical="center" wrapText="1"/>
    </xf>
    <xf numFmtId="0" fontId="0" fillId="0" borderId="28" xfId="18" applyFont="1" applyBorder="1" applyAlignment="1">
      <alignment horizontal="center" vertical="top" wrapText="1"/>
      <protection/>
    </xf>
    <xf numFmtId="0" fontId="0" fillId="0" borderId="19" xfId="18" applyFont="1" applyBorder="1" applyAlignment="1">
      <alignment horizontal="center" vertical="top"/>
      <protection/>
    </xf>
    <xf numFmtId="0" fontId="8" fillId="0" borderId="30" xfId="18" applyFont="1" applyBorder="1" applyAlignment="1">
      <alignment horizontal="center" vertical="center" wrapText="1"/>
      <protection/>
    </xf>
    <xf numFmtId="0" fontId="5" fillId="0" borderId="18" xfId="18" applyFont="1" applyBorder="1" applyAlignment="1">
      <alignment horizontal="center" vertical="center" wrapText="1"/>
      <protection/>
    </xf>
    <xf numFmtId="0" fontId="14" fillId="0" borderId="19" xfId="18" applyFont="1" applyBorder="1">
      <alignment/>
      <protection/>
    </xf>
    <xf numFmtId="3" fontId="0" fillId="0" borderId="1" xfId="15" applyNumberFormat="1" applyFont="1" applyBorder="1" applyAlignment="1">
      <alignment horizontal="right" vertical="center" wrapText="1"/>
    </xf>
    <xf numFmtId="41" fontId="0" fillId="0" borderId="15" xfId="15" applyNumberFormat="1" applyFont="1" applyBorder="1" applyAlignment="1">
      <alignment horizontal="right" vertical="center" wrapText="1"/>
    </xf>
    <xf numFmtId="0" fontId="5" fillId="0" borderId="31" xfId="18" applyFont="1" applyBorder="1" applyAlignment="1">
      <alignment horizontal="center" vertical="center" wrapText="1"/>
      <protection/>
    </xf>
    <xf numFmtId="0" fontId="0" fillId="0" borderId="0" xfId="18" applyFont="1">
      <alignment/>
      <protection/>
    </xf>
    <xf numFmtId="0" fontId="12" fillId="0" borderId="32" xfId="18" applyFont="1" applyBorder="1" applyAlignment="1">
      <alignment horizontal="center" vertical="center" wrapText="1"/>
      <protection/>
    </xf>
    <xf numFmtId="0" fontId="0" fillId="0" borderId="33" xfId="18" applyFont="1" applyBorder="1" applyAlignment="1">
      <alignment horizontal="center" vertical="center" wrapText="1"/>
      <protection/>
    </xf>
    <xf numFmtId="0" fontId="0" fillId="0" borderId="34" xfId="18" applyFont="1" applyBorder="1" applyAlignment="1">
      <alignment horizontal="right" vertical="center" wrapText="1"/>
      <protection/>
    </xf>
    <xf numFmtId="3" fontId="0" fillId="0" borderId="31" xfId="18" applyNumberFormat="1" applyFont="1" applyBorder="1" applyAlignment="1">
      <alignment horizontal="right" vertical="center" wrapText="1"/>
      <protection/>
    </xf>
    <xf numFmtId="3" fontId="0" fillId="0" borderId="31" xfId="18" applyNumberFormat="1" applyFont="1" applyBorder="1" applyAlignment="1">
      <alignment horizontal="right" vertical="center" wrapText="1"/>
      <protection/>
    </xf>
    <xf numFmtId="0" fontId="0" fillId="0" borderId="31" xfId="18" applyFont="1" applyBorder="1" applyAlignment="1">
      <alignment horizontal="right" vertical="center" wrapText="1"/>
      <protection/>
    </xf>
    <xf numFmtId="0" fontId="0" fillId="0" borderId="34" xfId="18" applyFont="1" applyBorder="1" applyAlignment="1">
      <alignment horizontal="right" vertical="center" wrapText="1"/>
      <protection/>
    </xf>
    <xf numFmtId="0" fontId="0" fillId="0" borderId="33" xfId="18" applyFont="1" applyBorder="1" applyAlignment="1">
      <alignment horizontal="right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  <xf numFmtId="0" fontId="5" fillId="0" borderId="27" xfId="18" applyFont="1" applyBorder="1" applyAlignment="1">
      <alignment horizontal="center" vertical="center" wrapText="1"/>
      <protection/>
    </xf>
    <xf numFmtId="0" fontId="0" fillId="0" borderId="19" xfId="18" applyFont="1" applyBorder="1" applyAlignment="1">
      <alignment horizontal="center"/>
      <protection/>
    </xf>
    <xf numFmtId="0" fontId="5" fillId="0" borderId="28" xfId="18" applyFont="1" applyBorder="1" applyAlignment="1">
      <alignment horizontal="center" vertical="center" wrapText="1"/>
      <protection/>
    </xf>
    <xf numFmtId="0" fontId="12" fillId="0" borderId="0" xfId="18" applyFont="1" applyBorder="1" applyAlignment="1">
      <alignment horizontal="center" vertical="center" wrapText="1"/>
      <protection/>
    </xf>
    <xf numFmtId="3" fontId="0" fillId="0" borderId="18" xfId="18" applyNumberFormat="1" applyFont="1" applyBorder="1" applyAlignment="1">
      <alignment horizontal="right" vertical="center" wrapText="1"/>
      <protection/>
    </xf>
    <xf numFmtId="3" fontId="0" fillId="0" borderId="18" xfId="18" applyNumberFormat="1" applyFont="1" applyBorder="1" applyAlignment="1">
      <alignment horizontal="right" vertical="center" wrapText="1"/>
      <protection/>
    </xf>
    <xf numFmtId="3" fontId="0" fillId="0" borderId="0" xfId="18" applyNumberFormat="1" applyFont="1" applyBorder="1" applyAlignment="1">
      <alignment horizontal="right" vertical="center" wrapText="1"/>
      <protection/>
    </xf>
    <xf numFmtId="3" fontId="0" fillId="0" borderId="0" xfId="15" applyNumberFormat="1" applyFont="1" applyBorder="1" applyAlignment="1">
      <alignment horizontal="right" vertical="center" wrapText="1"/>
    </xf>
    <xf numFmtId="3" fontId="0" fillId="0" borderId="18" xfId="15" applyNumberFormat="1" applyFont="1" applyBorder="1" applyAlignment="1">
      <alignment horizontal="right" vertical="center" wrapText="1"/>
    </xf>
    <xf numFmtId="41" fontId="0" fillId="0" borderId="29" xfId="15" applyNumberFormat="1" applyFont="1" applyBorder="1" applyAlignment="1">
      <alignment horizontal="right" vertical="center" wrapText="1"/>
    </xf>
    <xf numFmtId="0" fontId="0" fillId="0" borderId="28" xfId="18" applyFont="1" applyBorder="1" applyAlignment="1">
      <alignment horizontal="center" vertical="center" wrapText="1"/>
      <protection/>
    </xf>
    <xf numFmtId="3" fontId="0" fillId="0" borderId="29" xfId="18" applyNumberFormat="1" applyFont="1" applyBorder="1" applyAlignment="1">
      <alignment horizontal="right" vertical="center" wrapText="1"/>
      <protection/>
    </xf>
    <xf numFmtId="0" fontId="0" fillId="0" borderId="20" xfId="18" applyFont="1" applyBorder="1" applyAlignment="1">
      <alignment horizontal="center"/>
      <protection/>
    </xf>
    <xf numFmtId="0" fontId="0" fillId="0" borderId="35" xfId="18" applyFont="1" applyBorder="1" applyAlignment="1">
      <alignment horizontal="left" vertical="center" wrapText="1"/>
      <protection/>
    </xf>
    <xf numFmtId="0" fontId="7" fillId="0" borderId="3" xfId="18" applyFont="1" applyBorder="1">
      <alignment/>
      <protection/>
    </xf>
    <xf numFmtId="0" fontId="0" fillId="0" borderId="36" xfId="18" applyFont="1" applyBorder="1" applyAlignment="1">
      <alignment horizontal="center" vertical="center" wrapText="1"/>
      <protection/>
    </xf>
    <xf numFmtId="0" fontId="14" fillId="0" borderId="35" xfId="18" applyFont="1" applyBorder="1" applyAlignment="1">
      <alignment horizontal="left" vertical="center" wrapText="1"/>
      <protection/>
    </xf>
    <xf numFmtId="0" fontId="12" fillId="0" borderId="37" xfId="18" applyFont="1" applyBorder="1" applyAlignment="1">
      <alignment horizontal="center" vertical="center" wrapText="1"/>
      <protection/>
    </xf>
    <xf numFmtId="3" fontId="0" fillId="0" borderId="0" xfId="18" applyNumberFormat="1" applyFont="1" applyBorder="1" applyAlignment="1">
      <alignment horizontal="right" vertical="center" wrapText="1"/>
      <protection/>
    </xf>
    <xf numFmtId="0" fontId="0" fillId="0" borderId="38" xfId="18" applyFont="1" applyBorder="1" applyAlignment="1">
      <alignment horizontal="center" vertical="top"/>
      <protection/>
    </xf>
    <xf numFmtId="3" fontId="0" fillId="0" borderId="7" xfId="18" applyNumberFormat="1" applyFont="1" applyBorder="1" applyAlignment="1">
      <alignment horizontal="right" vertical="center" wrapText="1"/>
      <protection/>
    </xf>
    <xf numFmtId="167" fontId="0" fillId="0" borderId="30" xfId="15" applyNumberFormat="1" applyFont="1" applyBorder="1" applyAlignment="1">
      <alignment horizontal="right" vertical="center" wrapText="1"/>
    </xf>
    <xf numFmtId="3" fontId="7" fillId="0" borderId="24" xfId="18" applyNumberFormat="1" applyFont="1" applyBorder="1" applyAlignment="1">
      <alignment horizontal="right"/>
      <protection/>
    </xf>
    <xf numFmtId="0" fontId="0" fillId="0" borderId="39" xfId="18" applyFont="1" applyBorder="1" applyAlignment="1">
      <alignment horizontal="center"/>
      <protection/>
    </xf>
    <xf numFmtId="167" fontId="0" fillId="0" borderId="24" xfId="15" applyNumberFormat="1" applyFont="1" applyBorder="1" applyAlignment="1">
      <alignment horizontal="right" vertical="center" wrapText="1"/>
    </xf>
    <xf numFmtId="3" fontId="0" fillId="0" borderId="17" xfId="15" applyNumberFormat="1" applyFont="1" applyBorder="1" applyAlignment="1">
      <alignment horizontal="right" vertical="center" wrapText="1"/>
    </xf>
    <xf numFmtId="0" fontId="5" fillId="0" borderId="21" xfId="18" applyFont="1" applyBorder="1" applyAlignment="1">
      <alignment horizontal="center" vertical="center" wrapText="1"/>
      <protection/>
    </xf>
    <xf numFmtId="0" fontId="5" fillId="0" borderId="19" xfId="18" applyFont="1" applyBorder="1" applyAlignment="1">
      <alignment horizontal="center" vertical="center" wrapText="1"/>
      <protection/>
    </xf>
    <xf numFmtId="0" fontId="12" fillId="0" borderId="13" xfId="18" applyFont="1" applyBorder="1" applyAlignment="1">
      <alignment horizontal="center" vertical="center" wrapText="1"/>
      <protection/>
    </xf>
    <xf numFmtId="0" fontId="12" fillId="0" borderId="19" xfId="18" applyFont="1" applyBorder="1" applyAlignment="1">
      <alignment horizontal="center" vertical="center" wrapText="1"/>
      <protection/>
    </xf>
    <xf numFmtId="0" fontId="0" fillId="0" borderId="13" xfId="18" applyFont="1" applyBorder="1" applyAlignment="1">
      <alignment horizontal="right" vertical="center" wrapText="1"/>
      <protection/>
    </xf>
    <xf numFmtId="3" fontId="0" fillId="0" borderId="17" xfId="18" applyNumberFormat="1" applyFont="1" applyBorder="1" applyAlignment="1">
      <alignment horizontal="right" vertical="center" wrapText="1"/>
      <protection/>
    </xf>
    <xf numFmtId="3" fontId="0" fillId="0" borderId="17" xfId="18" applyNumberFormat="1" applyFont="1" applyBorder="1" applyAlignment="1">
      <alignment horizontal="right" vertical="center" wrapText="1"/>
      <protection/>
    </xf>
    <xf numFmtId="3" fontId="0" fillId="0" borderId="13" xfId="18" applyNumberFormat="1" applyFont="1" applyBorder="1" applyAlignment="1">
      <alignment horizontal="right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3" fontId="0" fillId="0" borderId="24" xfId="18" applyNumberFormat="1" applyFont="1" applyBorder="1" applyAlignment="1">
      <alignment horizontal="right" vertical="center" wrapText="1"/>
      <protection/>
    </xf>
    <xf numFmtId="3" fontId="0" fillId="0" borderId="13" xfId="15" applyNumberFormat="1" applyFont="1" applyBorder="1" applyAlignment="1">
      <alignment horizontal="right" vertical="center" wrapText="1"/>
    </xf>
    <xf numFmtId="3" fontId="0" fillId="0" borderId="17" xfId="15" applyNumberFormat="1" applyFont="1" applyBorder="1" applyAlignment="1">
      <alignment horizontal="right" vertical="center" wrapText="1"/>
    </xf>
    <xf numFmtId="41" fontId="0" fillId="0" borderId="24" xfId="15" applyNumberFormat="1" applyFont="1" applyBorder="1" applyAlignment="1">
      <alignment horizontal="right" vertical="center" wrapText="1"/>
    </xf>
    <xf numFmtId="0" fontId="7" fillId="0" borderId="19" xfId="18" applyFont="1" applyBorder="1" applyAlignment="1">
      <alignment horizontal="left" vertical="center" wrapText="1"/>
      <protection/>
    </xf>
    <xf numFmtId="3" fontId="7" fillId="0" borderId="13" xfId="18" applyNumberFormat="1" applyFont="1" applyBorder="1" applyAlignment="1">
      <alignment horizontal="right" vertical="center" wrapText="1"/>
      <protection/>
    </xf>
    <xf numFmtId="3" fontId="7" fillId="0" borderId="17" xfId="18" applyNumberFormat="1" applyFont="1" applyBorder="1" applyAlignment="1">
      <alignment horizontal="right" vertical="center" wrapText="1"/>
      <protection/>
    </xf>
    <xf numFmtId="0" fontId="13" fillId="0" borderId="17" xfId="18" applyFont="1" applyBorder="1" applyAlignment="1">
      <alignment horizontal="center" vertical="center" wrapText="1"/>
      <protection/>
    </xf>
    <xf numFmtId="3" fontId="7" fillId="0" borderId="24" xfId="18" applyNumberFormat="1" applyFont="1" applyBorder="1" applyAlignment="1">
      <alignment horizontal="right" vertical="center" wrapText="1"/>
      <protection/>
    </xf>
    <xf numFmtId="3" fontId="7" fillId="0" borderId="13" xfId="15" applyNumberFormat="1" applyFont="1" applyBorder="1" applyAlignment="1">
      <alignment horizontal="right" vertical="center" wrapText="1"/>
    </xf>
    <xf numFmtId="3" fontId="7" fillId="0" borderId="17" xfId="15" applyNumberFormat="1" applyFont="1" applyBorder="1" applyAlignment="1">
      <alignment horizontal="right" vertical="center" wrapText="1"/>
    </xf>
    <xf numFmtId="41" fontId="7" fillId="0" borderId="24" xfId="15" applyNumberFormat="1" applyFont="1" applyBorder="1" applyAlignment="1">
      <alignment horizontal="right" vertical="center" wrapText="1"/>
    </xf>
    <xf numFmtId="0" fontId="12" fillId="0" borderId="20" xfId="18" applyFont="1" applyBorder="1" applyAlignment="1">
      <alignment horizontal="center" vertical="center" wrapText="1"/>
      <protection/>
    </xf>
    <xf numFmtId="0" fontId="0" fillId="0" borderId="15" xfId="18" applyFont="1" applyBorder="1" applyAlignment="1">
      <alignment horizontal="center" vertical="center" wrapText="1"/>
      <protection/>
    </xf>
    <xf numFmtId="0" fontId="0" fillId="0" borderId="12" xfId="18" applyFont="1" applyBorder="1" applyAlignment="1">
      <alignment horizontal="right" vertical="center" wrapText="1"/>
      <protection/>
    </xf>
    <xf numFmtId="3" fontId="0" fillId="0" borderId="1" xfId="18" applyNumberFormat="1" applyFont="1" applyBorder="1" applyAlignment="1">
      <alignment horizontal="right" vertical="center" wrapText="1"/>
      <protection/>
    </xf>
    <xf numFmtId="3" fontId="0" fillId="0" borderId="1" xfId="18" applyNumberFormat="1" applyFont="1" applyBorder="1" applyAlignment="1">
      <alignment horizontal="right" vertical="center" wrapText="1"/>
      <protection/>
    </xf>
    <xf numFmtId="3" fontId="0" fillId="0" borderId="12" xfId="18" applyNumberFormat="1" applyFont="1" applyBorder="1" applyAlignment="1">
      <alignment horizontal="right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15" xfId="18" applyFont="1" applyBorder="1" applyAlignment="1">
      <alignment horizontal="right" vertical="center" wrapText="1"/>
      <protection/>
    </xf>
    <xf numFmtId="0" fontId="14" fillId="0" borderId="40" xfId="18" applyFont="1" applyBorder="1" applyAlignment="1">
      <alignment horizontal="left" vertical="center" wrapText="1"/>
      <protection/>
    </xf>
    <xf numFmtId="3" fontId="7" fillId="0" borderId="34" xfId="18" applyNumberFormat="1" applyFont="1" applyBorder="1" applyAlignment="1">
      <alignment horizontal="right" vertical="center" wrapText="1"/>
      <protection/>
    </xf>
    <xf numFmtId="3" fontId="7" fillId="0" borderId="31" xfId="18" applyNumberFormat="1" applyFont="1" applyBorder="1" applyAlignment="1">
      <alignment horizontal="right" vertical="center" wrapText="1"/>
      <protection/>
    </xf>
    <xf numFmtId="0" fontId="8" fillId="0" borderId="31" xfId="18" applyFont="1" applyBorder="1" applyAlignment="1">
      <alignment horizontal="center" vertical="center" wrapText="1"/>
      <protection/>
    </xf>
    <xf numFmtId="3" fontId="7" fillId="0" borderId="41" xfId="18" applyNumberFormat="1" applyFont="1" applyBorder="1" applyAlignment="1">
      <alignment horizontal="right" vertical="center" wrapText="1"/>
      <protection/>
    </xf>
    <xf numFmtId="3" fontId="7" fillId="0" borderId="42" xfId="18" applyNumberFormat="1" applyFont="1" applyBorder="1" applyAlignment="1">
      <alignment horizontal="right" vertical="center" wrapText="1"/>
      <protection/>
    </xf>
    <xf numFmtId="0" fontId="14" fillId="0" borderId="19" xfId="18" applyFont="1" applyBorder="1" applyAlignment="1">
      <alignment horizontal="left" vertical="center" wrapText="1"/>
      <protection/>
    </xf>
    <xf numFmtId="3" fontId="0" fillId="0" borderId="34" xfId="18" applyNumberFormat="1" applyFont="1" applyBorder="1" applyAlignment="1">
      <alignment horizontal="right" vertical="center" wrapText="1"/>
      <protection/>
    </xf>
    <xf numFmtId="3" fontId="0" fillId="0" borderId="31" xfId="18" applyNumberFormat="1" applyFont="1" applyBorder="1" applyAlignment="1">
      <alignment horizontal="right" vertical="center" wrapText="1"/>
      <protection/>
    </xf>
    <xf numFmtId="3" fontId="0" fillId="0" borderId="34" xfId="18" applyNumberFormat="1" applyFont="1" applyBorder="1" applyAlignment="1">
      <alignment horizontal="right" vertical="center" wrapText="1"/>
      <protection/>
    </xf>
    <xf numFmtId="3" fontId="0" fillId="0" borderId="33" xfId="18" applyNumberFormat="1" applyFont="1" applyBorder="1" applyAlignment="1">
      <alignment horizontal="right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43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7" fillId="0" borderId="40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19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17" xfId="18" applyFont="1" applyBorder="1" applyAlignment="1">
      <alignment horizontal="center" vertical="center" wrapText="1"/>
      <protection/>
    </xf>
    <xf numFmtId="0" fontId="0" fillId="0" borderId="37" xfId="18" applyFont="1" applyBorder="1" applyAlignment="1">
      <alignment horizontal="center"/>
      <protection/>
    </xf>
    <xf numFmtId="0" fontId="0" fillId="0" borderId="35" xfId="18" applyFont="1" applyBorder="1" applyAlignment="1">
      <alignment horizontal="center"/>
      <protection/>
    </xf>
    <xf numFmtId="0" fontId="0" fillId="0" borderId="19" xfId="18" applyFont="1" applyBorder="1" applyAlignment="1">
      <alignment horizontal="center"/>
      <protection/>
    </xf>
    <xf numFmtId="0" fontId="7" fillId="0" borderId="41" xfId="18" applyFont="1" applyBorder="1" applyAlignment="1">
      <alignment horizontal="center" vertical="center" wrapText="1"/>
      <protection/>
    </xf>
    <xf numFmtId="0" fontId="7" fillId="0" borderId="4" xfId="18" applyFont="1" applyBorder="1" applyAlignment="1">
      <alignment horizontal="center" vertical="center" wrapText="1"/>
      <protection/>
    </xf>
    <xf numFmtId="0" fontId="7" fillId="0" borderId="20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13" xfId="18" applyFont="1" applyBorder="1" applyAlignment="1">
      <alignment horizontal="center"/>
      <protection/>
    </xf>
    <xf numFmtId="0" fontId="7" fillId="0" borderId="24" xfId="18" applyFont="1" applyBorder="1" applyAlignment="1">
      <alignment horizontal="center"/>
      <protection/>
    </xf>
    <xf numFmtId="0" fontId="7" fillId="0" borderId="12" xfId="18" applyFont="1" applyBorder="1" applyAlignment="1">
      <alignment horizontal="center"/>
      <protection/>
    </xf>
    <xf numFmtId="0" fontId="7" fillId="0" borderId="15" xfId="18" applyFont="1" applyBorder="1" applyAlignment="1">
      <alignment horizontal="center"/>
      <protection/>
    </xf>
    <xf numFmtId="0" fontId="0" fillId="0" borderId="28" xfId="18" applyFont="1" applyBorder="1" applyAlignment="1">
      <alignment horizontal="center" vertical="top" wrapText="1"/>
      <protection/>
    </xf>
    <xf numFmtId="0" fontId="0" fillId="0" borderId="37" xfId="18" applyFont="1" applyBorder="1" applyAlignment="1">
      <alignment horizontal="center" vertical="top"/>
      <protection/>
    </xf>
    <xf numFmtId="0" fontId="0" fillId="0" borderId="35" xfId="18" applyFont="1" applyBorder="1" applyAlignment="1">
      <alignment horizontal="center" vertical="top"/>
      <protection/>
    </xf>
    <xf numFmtId="0" fontId="7" fillId="0" borderId="44" xfId="18" applyFont="1" applyBorder="1" applyAlignment="1">
      <alignment horizontal="center" vertical="center" wrapText="1"/>
      <protection/>
    </xf>
    <xf numFmtId="0" fontId="7" fillId="0" borderId="28" xfId="18" applyFont="1" applyBorder="1" applyAlignment="1">
      <alignment horizontal="center" vertical="center" wrapText="1"/>
      <protection/>
    </xf>
    <xf numFmtId="0" fontId="7" fillId="0" borderId="21" xfId="18" applyFont="1" applyBorder="1" applyAlignment="1">
      <alignment horizontal="center" vertical="center" wrapText="1"/>
      <protection/>
    </xf>
    <xf numFmtId="0" fontId="7" fillId="0" borderId="45" xfId="18" applyFont="1" applyBorder="1" applyAlignment="1">
      <alignment horizontal="center" vertical="center" wrapText="1"/>
      <protection/>
    </xf>
    <xf numFmtId="0" fontId="7" fillId="0" borderId="25" xfId="18" applyFont="1" applyBorder="1" applyAlignment="1">
      <alignment horizontal="center" vertical="center" wrapText="1"/>
      <protection/>
    </xf>
    <xf numFmtId="0" fontId="7" fillId="0" borderId="46" xfId="18" applyFont="1" applyBorder="1" applyAlignment="1">
      <alignment horizontal="center" vertical="center" wrapText="1"/>
      <protection/>
    </xf>
    <xf numFmtId="0" fontId="7" fillId="0" borderId="16" xfId="18" applyFont="1" applyBorder="1" applyAlignment="1">
      <alignment horizontal="center" vertical="center" wrapText="1"/>
      <protection/>
    </xf>
    <xf numFmtId="0" fontId="7" fillId="0" borderId="27" xfId="18" applyFont="1" applyBorder="1" applyAlignment="1">
      <alignment horizontal="center" vertical="center" wrapText="1"/>
      <protection/>
    </xf>
    <xf numFmtId="0" fontId="7" fillId="0" borderId="47" xfId="18" applyFont="1" applyBorder="1" applyAlignment="1">
      <alignment horizontal="center" vertical="center" wrapText="1"/>
      <protection/>
    </xf>
    <xf numFmtId="0" fontId="13" fillId="0" borderId="48" xfId="18" applyFont="1" applyBorder="1" applyAlignment="1">
      <alignment horizontal="center" vertical="center" wrapText="1"/>
      <protection/>
    </xf>
    <xf numFmtId="0" fontId="13" fillId="0" borderId="49" xfId="18" applyFont="1" applyBorder="1" applyAlignment="1">
      <alignment horizontal="center" vertical="center" wrapText="1"/>
      <protection/>
    </xf>
    <xf numFmtId="0" fontId="0" fillId="0" borderId="46" xfId="18" applyFont="1" applyBorder="1" applyAlignment="1">
      <alignment horizontal="center" vertical="top" wrapText="1"/>
      <protection/>
    </xf>
    <xf numFmtId="0" fontId="0" fillId="0" borderId="16" xfId="18" applyFont="1" applyBorder="1" applyAlignment="1">
      <alignment horizontal="center" vertical="top" wrapText="1"/>
      <protection/>
    </xf>
    <xf numFmtId="0" fontId="0" fillId="0" borderId="19" xfId="18" applyFont="1" applyBorder="1" applyAlignment="1">
      <alignment horizontal="center" vertical="top"/>
      <protection/>
    </xf>
    <xf numFmtId="0" fontId="0" fillId="0" borderId="27" xfId="18" applyFont="1" applyBorder="1" applyAlignment="1">
      <alignment horizontal="center" vertical="top" wrapText="1"/>
      <protection/>
    </xf>
    <xf numFmtId="0" fontId="0" fillId="0" borderId="46" xfId="18" applyFont="1" applyBorder="1" applyAlignment="1">
      <alignment horizontal="center" vertical="top" wrapText="1"/>
      <protection/>
    </xf>
    <xf numFmtId="0" fontId="0" fillId="0" borderId="16" xfId="18" applyFont="1" applyBorder="1" applyAlignment="1">
      <alignment horizontal="center" vertical="top" wrapText="1"/>
      <protection/>
    </xf>
    <xf numFmtId="0" fontId="7" fillId="0" borderId="21" xfId="18" applyFont="1" applyBorder="1" applyAlignment="1">
      <alignment horizontal="center"/>
      <protection/>
    </xf>
    <xf numFmtId="0" fontId="7" fillId="0" borderId="10" xfId="18" applyFont="1" applyBorder="1" applyAlignment="1">
      <alignment horizontal="center"/>
      <protection/>
    </xf>
    <xf numFmtId="0" fontId="0" fillId="0" borderId="16" xfId="18" applyFont="1" applyBorder="1" applyAlignment="1">
      <alignment horizontal="center" vertical="top"/>
      <protection/>
    </xf>
    <xf numFmtId="0" fontId="0" fillId="0" borderId="27" xfId="18" applyFont="1" applyBorder="1" applyAlignment="1">
      <alignment horizontal="center" vertical="top"/>
      <protection/>
    </xf>
    <xf numFmtId="0" fontId="0" fillId="0" borderId="46" xfId="18" applyFont="1" applyBorder="1" applyAlignment="1">
      <alignment horizontal="center" vertical="top"/>
      <protection/>
    </xf>
    <xf numFmtId="0" fontId="0" fillId="0" borderId="16" xfId="18" applyFont="1" applyBorder="1" applyAlignment="1">
      <alignment horizontal="center" vertical="top"/>
      <protection/>
    </xf>
    <xf numFmtId="0" fontId="0" fillId="0" borderId="50" xfId="18" applyFont="1" applyBorder="1" applyAlignment="1">
      <alignment horizontal="center"/>
      <protection/>
    </xf>
    <xf numFmtId="0" fontId="14" fillId="0" borderId="13" xfId="18" applyFont="1" applyBorder="1" applyAlignment="1">
      <alignment horizontal="center" vertical="center" wrapText="1"/>
      <protection/>
    </xf>
    <xf numFmtId="0" fontId="14" fillId="0" borderId="24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showGridLines="0" tabSelected="1" view="pageBreakPreview" zoomScaleSheetLayoutView="100" workbookViewId="0" topLeftCell="G28">
      <selection activeCell="K3" sqref="K3"/>
    </sheetView>
  </sheetViews>
  <sheetFormatPr defaultColWidth="9.00390625" defaultRowHeight="12"/>
  <cols>
    <col min="1" max="1" width="7.75390625" style="28" bestFit="1" customWidth="1"/>
    <col min="2" max="2" width="34.375" style="28" customWidth="1"/>
    <col min="3" max="4" width="9.375" style="28" bestFit="1" customWidth="1"/>
    <col min="5" max="5" width="12.375" style="28" bestFit="1" customWidth="1"/>
    <col min="6" max="6" width="13.625" style="28" customWidth="1"/>
    <col min="7" max="7" width="13.375" style="28" customWidth="1"/>
    <col min="8" max="8" width="15.25390625" style="28" customWidth="1"/>
    <col min="9" max="9" width="15.00390625" style="28" customWidth="1"/>
    <col min="10" max="10" width="12.75390625" style="28" customWidth="1"/>
    <col min="11" max="11" width="12.375" style="28" bestFit="1" customWidth="1"/>
    <col min="12" max="12" width="14.125" style="28" bestFit="1" customWidth="1"/>
    <col min="13" max="13" width="14.375" style="28" customWidth="1"/>
    <col min="14" max="14" width="14.125" style="28" customWidth="1"/>
    <col min="15" max="15" width="12.625" style="28" bestFit="1" customWidth="1"/>
    <col min="16" max="16" width="12.00390625" style="28" bestFit="1" customWidth="1"/>
    <col min="17" max="17" width="12.625" style="28" bestFit="1" customWidth="1"/>
    <col min="18" max="18" width="10.25390625" style="28" customWidth="1"/>
    <col min="19" max="16384" width="9.00390625" style="28" customWidth="1"/>
  </cols>
  <sheetData>
    <row r="1" spans="1:13" s="58" customFormat="1" ht="1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4"/>
      <c r="M1" s="68" t="s">
        <v>45</v>
      </c>
    </row>
    <row r="2" spans="12:13" s="58" customFormat="1" ht="12">
      <c r="L2" s="4"/>
      <c r="M2" s="68" t="s">
        <v>46</v>
      </c>
    </row>
    <row r="3" spans="12:13" s="58" customFormat="1" ht="12">
      <c r="L3" s="4"/>
      <c r="M3" s="68" t="s">
        <v>8</v>
      </c>
    </row>
    <row r="4" spans="12:13" s="58" customFormat="1" ht="12">
      <c r="L4" s="4"/>
      <c r="M4" s="68" t="s">
        <v>41</v>
      </c>
    </row>
    <row r="6" spans="1:14" ht="15.75">
      <c r="A6" s="165" t="s">
        <v>33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s="58" customFormat="1" ht="14.25" customHeight="1" thickBot="1">
      <c r="A7" s="59"/>
      <c r="L7" s="60"/>
      <c r="M7" s="60"/>
      <c r="N7" s="69" t="s">
        <v>22</v>
      </c>
    </row>
    <row r="8" spans="1:14" ht="12">
      <c r="A8" s="188" t="s">
        <v>23</v>
      </c>
      <c r="B8" s="162" t="s">
        <v>35</v>
      </c>
      <c r="C8" s="193" t="s">
        <v>15</v>
      </c>
      <c r="D8" s="162" t="s">
        <v>18</v>
      </c>
      <c r="E8" s="161" t="s">
        <v>11</v>
      </c>
      <c r="F8" s="174" t="s">
        <v>9</v>
      </c>
      <c r="G8" s="174" t="s">
        <v>20</v>
      </c>
      <c r="H8" s="174"/>
      <c r="I8" s="175"/>
      <c r="J8" s="175"/>
      <c r="K8" s="175"/>
      <c r="L8" s="185" t="s">
        <v>19</v>
      </c>
      <c r="M8" s="5" t="s">
        <v>20</v>
      </c>
      <c r="N8" s="166" t="s">
        <v>13</v>
      </c>
    </row>
    <row r="9" spans="1:14" ht="12">
      <c r="A9" s="189"/>
      <c r="B9" s="163"/>
      <c r="C9" s="176"/>
      <c r="D9" s="163"/>
      <c r="E9" s="191"/>
      <c r="F9" s="164"/>
      <c r="G9" s="169" t="s">
        <v>10</v>
      </c>
      <c r="H9" s="169" t="s">
        <v>21</v>
      </c>
      <c r="I9" s="176" t="s">
        <v>20</v>
      </c>
      <c r="J9" s="177"/>
      <c r="K9" s="177"/>
      <c r="L9" s="186"/>
      <c r="M9" s="169" t="s">
        <v>12</v>
      </c>
      <c r="N9" s="167"/>
    </row>
    <row r="10" spans="1:14" ht="48">
      <c r="A10" s="190"/>
      <c r="B10" s="163"/>
      <c r="C10" s="176"/>
      <c r="D10" s="163"/>
      <c r="E10" s="192"/>
      <c r="F10" s="170"/>
      <c r="G10" s="170"/>
      <c r="H10" s="170"/>
      <c r="I10" s="6" t="s">
        <v>6</v>
      </c>
      <c r="J10" s="7" t="s">
        <v>7</v>
      </c>
      <c r="K10" s="7" t="s">
        <v>5</v>
      </c>
      <c r="L10" s="187"/>
      <c r="M10" s="170"/>
      <c r="N10" s="168"/>
    </row>
    <row r="11" spans="1:14" s="58" customFormat="1" ht="12.75" thickBot="1">
      <c r="A11" s="11">
        <v>1</v>
      </c>
      <c r="B11" s="8">
        <v>2</v>
      </c>
      <c r="C11" s="79">
        <v>3</v>
      </c>
      <c r="D11" s="8">
        <v>4</v>
      </c>
      <c r="E11" s="9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1">
        <v>12</v>
      </c>
      <c r="M11" s="12">
        <v>13</v>
      </c>
      <c r="N11" s="24">
        <v>14</v>
      </c>
    </row>
    <row r="12" spans="1:14" s="58" customFormat="1" ht="12">
      <c r="A12" s="110" t="s">
        <v>24</v>
      </c>
      <c r="B12" s="150" t="s">
        <v>0</v>
      </c>
      <c r="C12" s="194" t="s">
        <v>17</v>
      </c>
      <c r="D12" s="195"/>
      <c r="E12" s="151">
        <f>SUM(E13)</f>
        <v>512479</v>
      </c>
      <c r="F12" s="152">
        <f>SUM(F13:F17)</f>
        <v>14031750</v>
      </c>
      <c r="G12" s="152">
        <f>SUM(G13:G17)</f>
        <v>11611750</v>
      </c>
      <c r="H12" s="151">
        <f>SUM(H13:H17)</f>
        <v>2420000</v>
      </c>
      <c r="I12" s="153"/>
      <c r="J12" s="154">
        <f>SUM(J13:J17)</f>
        <v>2170000</v>
      </c>
      <c r="K12" s="155">
        <f>SUM(K13)</f>
        <v>250000</v>
      </c>
      <c r="L12" s="34">
        <f>SUM(L13:L17)</f>
        <v>14031752</v>
      </c>
      <c r="M12" s="34"/>
      <c r="N12" s="55">
        <f>SUM(N13:N17)</f>
        <v>512477</v>
      </c>
    </row>
    <row r="13" spans="1:14" s="58" customFormat="1" ht="12">
      <c r="A13" s="94"/>
      <c r="B13" s="156" t="s">
        <v>40</v>
      </c>
      <c r="C13" s="86">
        <v>700</v>
      </c>
      <c r="D13" s="87">
        <v>70001</v>
      </c>
      <c r="E13" s="157">
        <v>512479</v>
      </c>
      <c r="F13" s="89">
        <v>11462700</v>
      </c>
      <c r="G13" s="158">
        <v>9192700</v>
      </c>
      <c r="H13" s="159">
        <v>2270000</v>
      </c>
      <c r="I13" s="84"/>
      <c r="J13" s="90">
        <v>2020000</v>
      </c>
      <c r="K13" s="160">
        <v>250000</v>
      </c>
      <c r="L13" s="82">
        <v>11462702</v>
      </c>
      <c r="M13" s="82"/>
      <c r="N13" s="83">
        <v>512477</v>
      </c>
    </row>
    <row r="14" spans="1:14" s="58" customFormat="1" ht="12">
      <c r="A14" s="94"/>
      <c r="B14" s="111"/>
      <c r="C14" s="86">
        <v>700</v>
      </c>
      <c r="D14" s="87">
        <v>70095</v>
      </c>
      <c r="E14" s="88"/>
      <c r="F14" s="89">
        <v>410000</v>
      </c>
      <c r="G14" s="90">
        <v>410000</v>
      </c>
      <c r="H14" s="92"/>
      <c r="I14" s="84"/>
      <c r="J14" s="91"/>
      <c r="K14" s="93"/>
      <c r="L14" s="82">
        <v>410000</v>
      </c>
      <c r="M14" s="82"/>
      <c r="N14" s="83"/>
    </row>
    <row r="15" spans="1:14" s="58" customFormat="1" ht="12">
      <c r="A15" s="94"/>
      <c r="B15" s="111"/>
      <c r="C15" s="86">
        <v>900</v>
      </c>
      <c r="D15" s="87">
        <v>90003</v>
      </c>
      <c r="E15" s="88"/>
      <c r="F15" s="89">
        <v>198000</v>
      </c>
      <c r="G15" s="90">
        <v>198000</v>
      </c>
      <c r="H15" s="92"/>
      <c r="I15" s="84"/>
      <c r="J15" s="91"/>
      <c r="K15" s="93"/>
      <c r="L15" s="82">
        <v>198000</v>
      </c>
      <c r="M15" s="82"/>
      <c r="N15" s="83"/>
    </row>
    <row r="16" spans="1:14" s="58" customFormat="1" ht="12">
      <c r="A16" s="94"/>
      <c r="B16" s="111"/>
      <c r="C16" s="86">
        <v>900</v>
      </c>
      <c r="D16" s="87">
        <v>90015</v>
      </c>
      <c r="E16" s="88"/>
      <c r="F16" s="89">
        <v>1337400</v>
      </c>
      <c r="G16" s="90">
        <v>1337400</v>
      </c>
      <c r="H16" s="92"/>
      <c r="I16" s="84"/>
      <c r="J16" s="91"/>
      <c r="K16" s="93"/>
      <c r="L16" s="82">
        <v>1337400</v>
      </c>
      <c r="M16" s="82"/>
      <c r="N16" s="83"/>
    </row>
    <row r="17" spans="1:14" s="85" customFormat="1" ht="12">
      <c r="A17" s="95"/>
      <c r="B17" s="122"/>
      <c r="C17" s="142">
        <v>900</v>
      </c>
      <c r="D17" s="143">
        <v>90095</v>
      </c>
      <c r="E17" s="144"/>
      <c r="F17" s="145">
        <v>623650</v>
      </c>
      <c r="G17" s="146">
        <v>473650</v>
      </c>
      <c r="H17" s="147">
        <v>150000</v>
      </c>
      <c r="I17" s="148"/>
      <c r="J17" s="146">
        <v>150000</v>
      </c>
      <c r="K17" s="149"/>
      <c r="L17" s="82">
        <v>623650</v>
      </c>
      <c r="M17" s="82"/>
      <c r="N17" s="83"/>
    </row>
    <row r="18" spans="1:14" s="85" customFormat="1" ht="36">
      <c r="A18" s="105" t="s">
        <v>25</v>
      </c>
      <c r="B18" s="134" t="s">
        <v>42</v>
      </c>
      <c r="C18" s="209" t="s">
        <v>17</v>
      </c>
      <c r="D18" s="210"/>
      <c r="E18" s="135">
        <f aca="true" t="shared" si="0" ref="E18:N18">SUM(E19:E20)</f>
        <v>77700</v>
      </c>
      <c r="F18" s="136">
        <f t="shared" si="0"/>
        <v>2810000</v>
      </c>
      <c r="G18" s="136">
        <f t="shared" si="0"/>
        <v>2520000</v>
      </c>
      <c r="H18" s="135">
        <f t="shared" si="0"/>
        <v>290000</v>
      </c>
      <c r="I18" s="137">
        <f t="shared" si="0"/>
        <v>0</v>
      </c>
      <c r="J18" s="136">
        <f t="shared" si="0"/>
        <v>0</v>
      </c>
      <c r="K18" s="138">
        <f t="shared" si="0"/>
        <v>290000</v>
      </c>
      <c r="L18" s="139">
        <f t="shared" si="0"/>
        <v>2810000</v>
      </c>
      <c r="M18" s="140">
        <f t="shared" si="0"/>
        <v>0</v>
      </c>
      <c r="N18" s="141">
        <f t="shared" si="0"/>
        <v>77700</v>
      </c>
    </row>
    <row r="19" spans="1:14" s="85" customFormat="1" ht="12">
      <c r="A19" s="97"/>
      <c r="B19" s="108"/>
      <c r="C19" s="98">
        <v>900</v>
      </c>
      <c r="D19" s="112">
        <v>90002</v>
      </c>
      <c r="E19" s="113">
        <v>77700</v>
      </c>
      <c r="F19" s="99">
        <v>2720000</v>
      </c>
      <c r="G19" s="100">
        <v>2520000</v>
      </c>
      <c r="H19" s="101">
        <v>200000</v>
      </c>
      <c r="I19" s="80" t="s">
        <v>34</v>
      </c>
      <c r="J19" s="100" t="s">
        <v>34</v>
      </c>
      <c r="K19" s="106">
        <v>200000</v>
      </c>
      <c r="L19" s="102">
        <v>2720000</v>
      </c>
      <c r="M19" s="103">
        <v>0</v>
      </c>
      <c r="N19" s="104">
        <v>77700</v>
      </c>
    </row>
    <row r="20" spans="1:14" s="85" customFormat="1" ht="12">
      <c r="A20" s="121"/>
      <c r="B20" s="122"/>
      <c r="C20" s="123">
        <v>900</v>
      </c>
      <c r="D20" s="124">
        <v>90020</v>
      </c>
      <c r="E20" s="125" t="s">
        <v>34</v>
      </c>
      <c r="F20" s="126">
        <v>90000</v>
      </c>
      <c r="G20" s="127" t="s">
        <v>34</v>
      </c>
      <c r="H20" s="128">
        <v>90000</v>
      </c>
      <c r="I20" s="129" t="s">
        <v>34</v>
      </c>
      <c r="J20" s="127" t="s">
        <v>34</v>
      </c>
      <c r="K20" s="130">
        <v>90000</v>
      </c>
      <c r="L20" s="131">
        <v>90000</v>
      </c>
      <c r="M20" s="132"/>
      <c r="N20" s="133" t="s">
        <v>34</v>
      </c>
    </row>
    <row r="21" spans="1:18" ht="13.5" customHeight="1">
      <c r="A21" s="182" t="s">
        <v>26</v>
      </c>
      <c r="B21" s="81" t="s">
        <v>36</v>
      </c>
      <c r="C21" s="178" t="s">
        <v>17</v>
      </c>
      <c r="D21" s="179"/>
      <c r="E21" s="21">
        <f>SUM(E22:E25)</f>
        <v>57806</v>
      </c>
      <c r="F21" s="35">
        <f aca="true" t="shared" si="1" ref="F21:N21">SUM(F22:F25)</f>
        <v>1073269</v>
      </c>
      <c r="G21" s="35">
        <f t="shared" si="1"/>
        <v>13300</v>
      </c>
      <c r="H21" s="21">
        <f t="shared" si="1"/>
        <v>1059969</v>
      </c>
      <c r="I21" s="35">
        <f t="shared" si="1"/>
        <v>1059969</v>
      </c>
      <c r="J21" s="35">
        <f t="shared" si="1"/>
        <v>0</v>
      </c>
      <c r="K21" s="42">
        <f t="shared" si="1"/>
        <v>0</v>
      </c>
      <c r="L21" s="21">
        <f>SUM(L22:L25)</f>
        <v>1102075</v>
      </c>
      <c r="M21" s="35">
        <f t="shared" si="1"/>
        <v>0</v>
      </c>
      <c r="N21" s="56">
        <f t="shared" si="1"/>
        <v>29000</v>
      </c>
      <c r="P21" s="61"/>
      <c r="Q21" s="57"/>
      <c r="R21" s="57">
        <f aca="true" t="shared" si="2" ref="R21:R44">SUM(P21-Q21)</f>
        <v>0</v>
      </c>
    </row>
    <row r="22" spans="1:18" ht="13.5" customHeight="1">
      <c r="A22" s="182"/>
      <c r="B22" s="183"/>
      <c r="C22" s="107">
        <v>801</v>
      </c>
      <c r="D22" s="63">
        <v>80101</v>
      </c>
      <c r="E22" s="22">
        <v>53969</v>
      </c>
      <c r="F22" s="13">
        <f>SUM(G22:H22)</f>
        <v>989869</v>
      </c>
      <c r="G22" s="1">
        <v>13300</v>
      </c>
      <c r="H22" s="36">
        <f>SUM(I22:K22)</f>
        <v>976569</v>
      </c>
      <c r="I22" s="1">
        <v>976569</v>
      </c>
      <c r="J22" s="1">
        <v>0</v>
      </c>
      <c r="K22" s="3">
        <v>0</v>
      </c>
      <c r="L22" s="36">
        <v>1018838</v>
      </c>
      <c r="M22" s="26"/>
      <c r="N22" s="50">
        <v>25000</v>
      </c>
      <c r="P22" s="61"/>
      <c r="Q22" s="57"/>
      <c r="R22" s="57">
        <f t="shared" si="2"/>
        <v>0</v>
      </c>
    </row>
    <row r="23" spans="1:18" ht="13.5" customHeight="1">
      <c r="A23" s="182"/>
      <c r="B23" s="184"/>
      <c r="C23" s="107">
        <v>801</v>
      </c>
      <c r="D23" s="63">
        <v>80103</v>
      </c>
      <c r="E23" s="22">
        <v>3837</v>
      </c>
      <c r="F23" s="13">
        <v>72000</v>
      </c>
      <c r="G23" s="1">
        <v>0</v>
      </c>
      <c r="H23" s="36">
        <v>72000</v>
      </c>
      <c r="I23" s="1">
        <v>72000</v>
      </c>
      <c r="J23" s="1">
        <v>0</v>
      </c>
      <c r="K23" s="25">
        <v>0</v>
      </c>
      <c r="L23" s="36">
        <v>71837</v>
      </c>
      <c r="M23" s="26">
        <v>0</v>
      </c>
      <c r="N23" s="50">
        <v>4000</v>
      </c>
      <c r="P23" s="61"/>
      <c r="Q23" s="57"/>
      <c r="R23" s="57"/>
    </row>
    <row r="24" spans="1:18" ht="13.5" customHeight="1">
      <c r="A24" s="182"/>
      <c r="B24" s="184"/>
      <c r="C24" s="107">
        <v>801</v>
      </c>
      <c r="D24" s="63">
        <v>80146</v>
      </c>
      <c r="E24" s="22" t="s">
        <v>34</v>
      </c>
      <c r="F24" s="13">
        <v>11200</v>
      </c>
      <c r="G24" s="1" t="s">
        <v>34</v>
      </c>
      <c r="H24" s="36">
        <v>11200</v>
      </c>
      <c r="I24" s="1">
        <v>11200</v>
      </c>
      <c r="J24" s="1">
        <v>0</v>
      </c>
      <c r="K24" s="25">
        <v>0</v>
      </c>
      <c r="L24" s="36">
        <v>11200</v>
      </c>
      <c r="M24" s="26"/>
      <c r="N24" s="50">
        <v>0</v>
      </c>
      <c r="P24" s="61"/>
      <c r="Q24" s="57"/>
      <c r="R24" s="57">
        <f t="shared" si="2"/>
        <v>0</v>
      </c>
    </row>
    <row r="25" spans="1:18" ht="13.5" customHeight="1">
      <c r="A25" s="77"/>
      <c r="B25" s="78"/>
      <c r="C25" s="107">
        <v>854</v>
      </c>
      <c r="D25" s="63">
        <v>85415</v>
      </c>
      <c r="E25" s="22" t="s">
        <v>34</v>
      </c>
      <c r="F25" s="13">
        <f>SUM(G25:H25)</f>
        <v>200</v>
      </c>
      <c r="G25" s="1" t="s">
        <v>34</v>
      </c>
      <c r="H25" s="36">
        <f>SUM(I25:K25)</f>
        <v>200</v>
      </c>
      <c r="I25" s="1">
        <v>200</v>
      </c>
      <c r="J25" s="1"/>
      <c r="K25" s="25"/>
      <c r="L25" s="36">
        <v>200</v>
      </c>
      <c r="M25" s="26"/>
      <c r="N25" s="50">
        <v>0</v>
      </c>
      <c r="P25" s="61"/>
      <c r="Q25" s="57"/>
      <c r="R25" s="57">
        <f t="shared" si="2"/>
        <v>0</v>
      </c>
    </row>
    <row r="26" spans="1:18" ht="13.5" customHeight="1">
      <c r="A26" s="196" t="s">
        <v>27</v>
      </c>
      <c r="B26" s="109" t="s">
        <v>37</v>
      </c>
      <c r="C26" s="180" t="s">
        <v>17</v>
      </c>
      <c r="D26" s="181"/>
      <c r="E26" s="23">
        <f>SUM(E27:E29)</f>
        <v>51400</v>
      </c>
      <c r="F26" s="34">
        <f>SUM(F27:F29)</f>
        <v>2323621</v>
      </c>
      <c r="G26" s="34">
        <f aca="true" t="shared" si="3" ref="G26:N26">SUM(G27:G29)</f>
        <v>27050</v>
      </c>
      <c r="H26" s="23">
        <f t="shared" si="3"/>
        <v>2296571</v>
      </c>
      <c r="I26" s="34">
        <f t="shared" si="3"/>
        <v>2296571</v>
      </c>
      <c r="J26" s="34">
        <f t="shared" si="3"/>
        <v>0</v>
      </c>
      <c r="K26" s="37">
        <f t="shared" si="3"/>
        <v>0</v>
      </c>
      <c r="L26" s="23">
        <f>SUM(L27:L29)</f>
        <v>2323621</v>
      </c>
      <c r="M26" s="34">
        <f t="shared" si="3"/>
        <v>0</v>
      </c>
      <c r="N26" s="55">
        <f t="shared" si="3"/>
        <v>51400</v>
      </c>
      <c r="O26" s="67"/>
      <c r="P26" s="61"/>
      <c r="Q26" s="57"/>
      <c r="R26" s="57">
        <f t="shared" si="2"/>
        <v>0</v>
      </c>
    </row>
    <row r="27" spans="1:18" ht="13.5" customHeight="1">
      <c r="A27" s="197"/>
      <c r="B27" s="171"/>
      <c r="C27" s="107">
        <v>801</v>
      </c>
      <c r="D27" s="63">
        <v>80101</v>
      </c>
      <c r="E27" s="22">
        <v>50000</v>
      </c>
      <c r="F27" s="13">
        <v>2302221</v>
      </c>
      <c r="G27" s="1">
        <v>27050</v>
      </c>
      <c r="H27" s="36">
        <v>2275171</v>
      </c>
      <c r="I27" s="1">
        <v>2275171</v>
      </c>
      <c r="J27" s="1">
        <v>0</v>
      </c>
      <c r="K27" s="25"/>
      <c r="L27" s="36">
        <v>2302221</v>
      </c>
      <c r="M27" s="26"/>
      <c r="N27" s="50">
        <v>50000</v>
      </c>
      <c r="O27" s="67"/>
      <c r="P27" s="61"/>
      <c r="Q27" s="57"/>
      <c r="R27" s="57">
        <f t="shared" si="2"/>
        <v>0</v>
      </c>
    </row>
    <row r="28" spans="1:18" ht="13.5" customHeight="1">
      <c r="A28" s="197"/>
      <c r="B28" s="172"/>
      <c r="C28" s="107">
        <v>801</v>
      </c>
      <c r="D28" s="63">
        <v>80146</v>
      </c>
      <c r="E28" s="22">
        <v>1400</v>
      </c>
      <c r="F28" s="13">
        <v>20600</v>
      </c>
      <c r="G28" s="1">
        <v>0</v>
      </c>
      <c r="H28" s="36">
        <v>20600</v>
      </c>
      <c r="I28" s="1">
        <v>20600</v>
      </c>
      <c r="J28" s="1">
        <v>0</v>
      </c>
      <c r="K28" s="25">
        <v>0</v>
      </c>
      <c r="L28" s="36">
        <v>20600</v>
      </c>
      <c r="M28" s="26"/>
      <c r="N28" s="50">
        <v>1400</v>
      </c>
      <c r="P28" s="61"/>
      <c r="Q28" s="57"/>
      <c r="R28" s="57">
        <f t="shared" si="2"/>
        <v>0</v>
      </c>
    </row>
    <row r="29" spans="1:18" ht="13.5" customHeight="1">
      <c r="A29" s="199"/>
      <c r="B29" s="173"/>
      <c r="C29" s="118">
        <v>854</v>
      </c>
      <c r="D29" s="96">
        <v>85415</v>
      </c>
      <c r="E29" s="30" t="s">
        <v>34</v>
      </c>
      <c r="F29" s="13">
        <f>SUM(G29:H29)</f>
        <v>800</v>
      </c>
      <c r="G29" s="31" t="s">
        <v>34</v>
      </c>
      <c r="H29" s="36">
        <f>SUM(I29:K29)</f>
        <v>800</v>
      </c>
      <c r="I29" s="40">
        <v>800</v>
      </c>
      <c r="J29" s="31"/>
      <c r="K29" s="119"/>
      <c r="L29" s="32">
        <v>800</v>
      </c>
      <c r="M29" s="120"/>
      <c r="N29" s="53">
        <v>0</v>
      </c>
      <c r="P29" s="61"/>
      <c r="Q29" s="57"/>
      <c r="R29" s="57">
        <f t="shared" si="2"/>
        <v>0</v>
      </c>
    </row>
    <row r="30" spans="1:18" ht="13.5" customHeight="1">
      <c r="A30" s="201" t="s">
        <v>28</v>
      </c>
      <c r="B30" s="19" t="s">
        <v>38</v>
      </c>
      <c r="C30" s="202" t="s">
        <v>17</v>
      </c>
      <c r="D30" s="179"/>
      <c r="E30" s="21">
        <f>SUM(E31:E34)</f>
        <v>23777</v>
      </c>
      <c r="F30" s="35">
        <f aca="true" t="shared" si="4" ref="F30:N30">SUM(F31:F34)</f>
        <v>1184787</v>
      </c>
      <c r="G30" s="35">
        <f t="shared" si="4"/>
        <v>105150</v>
      </c>
      <c r="H30" s="35">
        <f t="shared" si="4"/>
        <v>1079637</v>
      </c>
      <c r="I30" s="21">
        <f t="shared" si="4"/>
        <v>1079637</v>
      </c>
      <c r="J30" s="35">
        <f t="shared" si="4"/>
        <v>0</v>
      </c>
      <c r="K30" s="117">
        <f t="shared" si="4"/>
        <v>0</v>
      </c>
      <c r="L30" s="21">
        <v>1184787</v>
      </c>
      <c r="M30" s="35">
        <f t="shared" si="4"/>
        <v>0</v>
      </c>
      <c r="N30" s="56">
        <f t="shared" si="4"/>
        <v>23777</v>
      </c>
      <c r="P30" s="61"/>
      <c r="Q30" s="57"/>
      <c r="R30" s="57">
        <f t="shared" si="2"/>
        <v>0</v>
      </c>
    </row>
    <row r="31" spans="1:18" ht="13.5" customHeight="1">
      <c r="A31" s="197"/>
      <c r="B31" s="171"/>
      <c r="C31" s="62">
        <v>801</v>
      </c>
      <c r="D31" s="63">
        <v>80101</v>
      </c>
      <c r="E31" s="22">
        <v>22720</v>
      </c>
      <c r="F31" s="13">
        <f>SUM(G31:H31)</f>
        <v>1133587</v>
      </c>
      <c r="G31" s="1">
        <v>105150</v>
      </c>
      <c r="H31" s="41">
        <f>SUM(I31:K31)</f>
        <v>1028437</v>
      </c>
      <c r="I31" s="39">
        <v>1028437</v>
      </c>
      <c r="J31" s="1">
        <v>0</v>
      </c>
      <c r="K31" s="3">
        <v>0</v>
      </c>
      <c r="L31" s="36">
        <v>1133587</v>
      </c>
      <c r="M31" s="1"/>
      <c r="N31" s="50">
        <v>22720</v>
      </c>
      <c r="P31" s="61"/>
      <c r="Q31" s="57"/>
      <c r="R31" s="57">
        <f t="shared" si="2"/>
        <v>0</v>
      </c>
    </row>
    <row r="32" spans="1:18" ht="13.5" customHeight="1">
      <c r="A32" s="197"/>
      <c r="B32" s="172"/>
      <c r="C32" s="62">
        <v>801</v>
      </c>
      <c r="D32" s="63">
        <v>80103</v>
      </c>
      <c r="E32" s="22">
        <v>1057</v>
      </c>
      <c r="F32" s="13">
        <f>SUM(G32:H32)</f>
        <v>48000</v>
      </c>
      <c r="G32" s="39">
        <v>0</v>
      </c>
      <c r="H32" s="1">
        <f>SUM(I32:K32)</f>
        <v>48000</v>
      </c>
      <c r="I32" s="36">
        <v>48000</v>
      </c>
      <c r="J32" s="1">
        <v>0</v>
      </c>
      <c r="K32" s="3">
        <v>0</v>
      </c>
      <c r="L32" s="36">
        <v>48000</v>
      </c>
      <c r="M32" s="1"/>
      <c r="N32" s="50">
        <v>1057</v>
      </c>
      <c r="P32" s="61"/>
      <c r="Q32" s="57"/>
      <c r="R32" s="57">
        <f t="shared" si="2"/>
        <v>0</v>
      </c>
    </row>
    <row r="33" spans="1:18" ht="13.5" customHeight="1">
      <c r="A33" s="197"/>
      <c r="B33" s="172"/>
      <c r="C33" s="62">
        <v>801</v>
      </c>
      <c r="D33" s="63">
        <v>80146</v>
      </c>
      <c r="E33" s="22" t="s">
        <v>34</v>
      </c>
      <c r="F33" s="13">
        <f>SUM(G33:H33)</f>
        <v>3000</v>
      </c>
      <c r="G33" s="39">
        <v>0</v>
      </c>
      <c r="H33" s="1">
        <f>SUM(I33:K33)</f>
        <v>3000</v>
      </c>
      <c r="I33" s="36">
        <v>3000</v>
      </c>
      <c r="J33" s="1">
        <v>0</v>
      </c>
      <c r="K33" s="3">
        <v>0</v>
      </c>
      <c r="L33" s="36">
        <v>3000</v>
      </c>
      <c r="M33" s="1"/>
      <c r="N33" s="50">
        <v>0</v>
      </c>
      <c r="P33" s="61"/>
      <c r="Q33" s="57"/>
      <c r="R33" s="57">
        <f t="shared" si="2"/>
        <v>0</v>
      </c>
    </row>
    <row r="34" spans="1:18" ht="13.5" customHeight="1">
      <c r="A34" s="199"/>
      <c r="B34" s="173"/>
      <c r="C34" s="62">
        <v>854</v>
      </c>
      <c r="D34" s="63">
        <v>85415</v>
      </c>
      <c r="E34" s="30" t="s">
        <v>34</v>
      </c>
      <c r="F34" s="13">
        <f>SUM(G34:H34)</f>
        <v>200</v>
      </c>
      <c r="G34" s="40" t="s">
        <v>34</v>
      </c>
      <c r="H34" s="1">
        <f>SUM(I34:K34)</f>
        <v>200</v>
      </c>
      <c r="I34" s="32">
        <v>200</v>
      </c>
      <c r="J34" s="31"/>
      <c r="K34" s="38"/>
      <c r="L34" s="32">
        <v>200</v>
      </c>
      <c r="M34" s="31"/>
      <c r="N34" s="53">
        <v>0</v>
      </c>
      <c r="P34" s="61"/>
      <c r="Q34" s="57"/>
      <c r="R34" s="57">
        <f t="shared" si="2"/>
        <v>0</v>
      </c>
    </row>
    <row r="35" spans="1:18" ht="13.5" customHeight="1">
      <c r="A35" s="200" t="s">
        <v>29</v>
      </c>
      <c r="B35" s="19" t="s">
        <v>39</v>
      </c>
      <c r="C35" s="203" t="s">
        <v>17</v>
      </c>
      <c r="D35" s="181"/>
      <c r="E35" s="21">
        <f>SUM(E36:E39)</f>
        <v>56953</v>
      </c>
      <c r="F35" s="35">
        <f aca="true" t="shared" si="5" ref="F35:N35">SUM(F36:F39)</f>
        <v>1419438</v>
      </c>
      <c r="G35" s="21">
        <f t="shared" si="5"/>
        <v>41300</v>
      </c>
      <c r="H35" s="35">
        <f t="shared" si="5"/>
        <v>1378138</v>
      </c>
      <c r="I35" s="21">
        <f t="shared" si="5"/>
        <v>1372138</v>
      </c>
      <c r="J35" s="35">
        <f t="shared" si="5"/>
        <v>0</v>
      </c>
      <c r="K35" s="42">
        <f t="shared" si="5"/>
        <v>6000</v>
      </c>
      <c r="L35" s="21">
        <v>1415878</v>
      </c>
      <c r="M35" s="35">
        <f t="shared" si="5"/>
        <v>0</v>
      </c>
      <c r="N35" s="56">
        <f t="shared" si="5"/>
        <v>60513</v>
      </c>
      <c r="P35" s="61"/>
      <c r="Q35" s="57"/>
      <c r="R35" s="57">
        <f t="shared" si="2"/>
        <v>0</v>
      </c>
    </row>
    <row r="36" spans="1:18" ht="13.5" customHeight="1">
      <c r="A36" s="197"/>
      <c r="B36" s="171"/>
      <c r="C36" s="62">
        <v>801</v>
      </c>
      <c r="D36" s="63">
        <v>80101</v>
      </c>
      <c r="E36" s="22">
        <v>54300</v>
      </c>
      <c r="F36" s="13">
        <f>SUM(G36:H36)</f>
        <v>1353238</v>
      </c>
      <c r="G36" s="36">
        <v>41300</v>
      </c>
      <c r="H36" s="1">
        <f>SUM(I36:K36)</f>
        <v>1311938</v>
      </c>
      <c r="I36" s="36">
        <v>1305938</v>
      </c>
      <c r="J36" s="1">
        <v>0</v>
      </c>
      <c r="K36" s="3">
        <v>6000</v>
      </c>
      <c r="L36" s="36">
        <v>1349938</v>
      </c>
      <c r="M36" s="1"/>
      <c r="N36" s="50">
        <v>57600</v>
      </c>
      <c r="P36" s="61"/>
      <c r="Q36" s="57"/>
      <c r="R36" s="57">
        <f t="shared" si="2"/>
        <v>0</v>
      </c>
    </row>
    <row r="37" spans="1:18" ht="13.5" customHeight="1">
      <c r="A37" s="197"/>
      <c r="B37" s="172"/>
      <c r="C37" s="62">
        <v>801</v>
      </c>
      <c r="D37" s="63">
        <v>80103</v>
      </c>
      <c r="E37" s="22">
        <v>2653</v>
      </c>
      <c r="F37" s="13">
        <v>62000</v>
      </c>
      <c r="G37" s="36">
        <v>0</v>
      </c>
      <c r="H37" s="1">
        <v>62000</v>
      </c>
      <c r="I37" s="36">
        <v>62000</v>
      </c>
      <c r="J37" s="1">
        <v>0</v>
      </c>
      <c r="K37" s="3">
        <v>0</v>
      </c>
      <c r="L37" s="36">
        <v>61740</v>
      </c>
      <c r="M37" s="1"/>
      <c r="N37" s="50">
        <v>2913</v>
      </c>
      <c r="P37" s="61"/>
      <c r="Q37" s="57"/>
      <c r="R37" s="57"/>
    </row>
    <row r="38" spans="1:18" ht="13.5" customHeight="1">
      <c r="A38" s="197"/>
      <c r="B38" s="172"/>
      <c r="C38" s="62">
        <v>801</v>
      </c>
      <c r="D38" s="63">
        <v>80146</v>
      </c>
      <c r="E38" s="22" t="s">
        <v>34</v>
      </c>
      <c r="F38" s="13">
        <f>SUM(G38:H38)</f>
        <v>4000</v>
      </c>
      <c r="G38" s="36">
        <v>0</v>
      </c>
      <c r="H38" s="1">
        <f>SUM(I38:K38)</f>
        <v>4000</v>
      </c>
      <c r="I38" s="36">
        <v>4000</v>
      </c>
      <c r="J38" s="1">
        <v>0</v>
      </c>
      <c r="K38" s="3">
        <v>0</v>
      </c>
      <c r="L38" s="36">
        <v>4000</v>
      </c>
      <c r="M38" s="1"/>
      <c r="N38" s="50">
        <v>0</v>
      </c>
      <c r="P38" s="61"/>
      <c r="Q38" s="57"/>
      <c r="R38" s="57">
        <f t="shared" si="2"/>
        <v>0</v>
      </c>
    </row>
    <row r="39" spans="1:18" ht="13.5" customHeight="1">
      <c r="A39" s="29"/>
      <c r="B39" s="173"/>
      <c r="C39" s="62">
        <v>854</v>
      </c>
      <c r="D39" s="63">
        <v>85415</v>
      </c>
      <c r="E39" s="22" t="s">
        <v>34</v>
      </c>
      <c r="F39" s="13">
        <f>SUM(G39:H39)</f>
        <v>200</v>
      </c>
      <c r="G39" s="36" t="s">
        <v>34</v>
      </c>
      <c r="H39" s="1">
        <f>SUM(I39:K39)</f>
        <v>200</v>
      </c>
      <c r="I39" s="36">
        <v>200</v>
      </c>
      <c r="J39" s="1"/>
      <c r="K39" s="3"/>
      <c r="L39" s="36">
        <v>200</v>
      </c>
      <c r="M39" s="1"/>
      <c r="N39" s="50">
        <v>0</v>
      </c>
      <c r="P39" s="61"/>
      <c r="Q39" s="57"/>
      <c r="R39" s="57">
        <f t="shared" si="2"/>
        <v>0</v>
      </c>
    </row>
    <row r="40" spans="1:18" ht="13.5" customHeight="1">
      <c r="A40" s="196" t="s">
        <v>43</v>
      </c>
      <c r="B40" s="54" t="s">
        <v>1</v>
      </c>
      <c r="C40" s="203" t="s">
        <v>17</v>
      </c>
      <c r="D40" s="181"/>
      <c r="E40" s="23">
        <f>SUM(E41:E44)</f>
        <v>42000</v>
      </c>
      <c r="F40" s="34">
        <f>SUM(F41:F44)</f>
        <v>1617226</v>
      </c>
      <c r="G40" s="23">
        <f aca="true" t="shared" si="6" ref="G40:N40">SUM(G41:G44)</f>
        <v>10020</v>
      </c>
      <c r="H40" s="34">
        <f t="shared" si="6"/>
        <v>1607206</v>
      </c>
      <c r="I40" s="23">
        <f t="shared" si="6"/>
        <v>1607206</v>
      </c>
      <c r="J40" s="34">
        <f t="shared" si="6"/>
        <v>0</v>
      </c>
      <c r="K40" s="43">
        <f t="shared" si="6"/>
        <v>0</v>
      </c>
      <c r="L40" s="23">
        <f>SUM(L41:L44)</f>
        <v>1617226</v>
      </c>
      <c r="M40" s="34">
        <f t="shared" si="6"/>
        <v>0</v>
      </c>
      <c r="N40" s="55">
        <f t="shared" si="6"/>
        <v>42000</v>
      </c>
      <c r="P40" s="61"/>
      <c r="Q40" s="57"/>
      <c r="R40" s="57">
        <f t="shared" si="2"/>
        <v>0</v>
      </c>
    </row>
    <row r="41" spans="1:18" ht="13.5" customHeight="1">
      <c r="A41" s="197"/>
      <c r="B41" s="183"/>
      <c r="C41" s="62">
        <v>801</v>
      </c>
      <c r="D41" s="63">
        <v>80101</v>
      </c>
      <c r="E41" s="22">
        <v>40000</v>
      </c>
      <c r="F41" s="13">
        <f>SUM(G41:H41)</f>
        <v>1563826</v>
      </c>
      <c r="G41" s="36">
        <v>10020</v>
      </c>
      <c r="H41" s="1">
        <f>SUM(I41:K41)</f>
        <v>1553806</v>
      </c>
      <c r="I41" s="36">
        <v>1553806</v>
      </c>
      <c r="J41" s="1">
        <v>0</v>
      </c>
      <c r="K41" s="3">
        <v>0</v>
      </c>
      <c r="L41" s="36">
        <v>1563826</v>
      </c>
      <c r="M41" s="1"/>
      <c r="N41" s="50">
        <v>40000</v>
      </c>
      <c r="O41" s="57"/>
      <c r="P41" s="61"/>
      <c r="Q41" s="57"/>
      <c r="R41" s="57">
        <f t="shared" si="2"/>
        <v>0</v>
      </c>
    </row>
    <row r="42" spans="1:18" ht="13.5" customHeight="1">
      <c r="A42" s="197"/>
      <c r="B42" s="184"/>
      <c r="C42" s="62">
        <v>801</v>
      </c>
      <c r="D42" s="63">
        <v>80103</v>
      </c>
      <c r="E42" s="22">
        <v>2000</v>
      </c>
      <c r="F42" s="13">
        <f>SUM(G42:H42)</f>
        <v>48000</v>
      </c>
      <c r="G42" s="36">
        <v>0</v>
      </c>
      <c r="H42" s="1">
        <f>SUM(I42:K42)</f>
        <v>48000</v>
      </c>
      <c r="I42" s="36">
        <v>48000</v>
      </c>
      <c r="J42" s="1">
        <v>0</v>
      </c>
      <c r="K42" s="3">
        <v>0</v>
      </c>
      <c r="L42" s="36">
        <v>48000</v>
      </c>
      <c r="M42" s="1"/>
      <c r="N42" s="50">
        <v>2000</v>
      </c>
      <c r="O42" s="57"/>
      <c r="P42" s="61"/>
      <c r="Q42" s="57"/>
      <c r="R42" s="57">
        <f t="shared" si="2"/>
        <v>0</v>
      </c>
    </row>
    <row r="43" spans="1:18" ht="13.5" customHeight="1">
      <c r="A43" s="197"/>
      <c r="B43" s="184"/>
      <c r="C43" s="62">
        <v>801</v>
      </c>
      <c r="D43" s="63">
        <v>80146</v>
      </c>
      <c r="E43" s="22" t="s">
        <v>34</v>
      </c>
      <c r="F43" s="13">
        <v>5100</v>
      </c>
      <c r="G43" s="41">
        <v>0</v>
      </c>
      <c r="H43" s="1">
        <v>5100</v>
      </c>
      <c r="I43" s="39">
        <v>5100</v>
      </c>
      <c r="J43" s="1">
        <v>0</v>
      </c>
      <c r="K43" s="41">
        <v>0</v>
      </c>
      <c r="L43" s="14">
        <v>5100</v>
      </c>
      <c r="M43" s="1"/>
      <c r="N43" s="50">
        <v>0</v>
      </c>
      <c r="O43" s="57"/>
      <c r="P43" s="61"/>
      <c r="Q43" s="57"/>
      <c r="R43" s="57">
        <f t="shared" si="2"/>
        <v>0</v>
      </c>
    </row>
    <row r="44" spans="1:18" ht="13.5" customHeight="1">
      <c r="A44" s="70"/>
      <c r="B44" s="198"/>
      <c r="C44" s="62">
        <v>854</v>
      </c>
      <c r="D44" s="63">
        <v>85415</v>
      </c>
      <c r="E44" s="30" t="s">
        <v>34</v>
      </c>
      <c r="F44" s="13">
        <f>SUM(G44:H44)</f>
        <v>300</v>
      </c>
      <c r="G44" s="31" t="s">
        <v>34</v>
      </c>
      <c r="H44" s="1">
        <f>SUM(I44:K44)</f>
        <v>300</v>
      </c>
      <c r="I44" s="31">
        <v>300</v>
      </c>
      <c r="J44" s="32"/>
      <c r="K44" s="31"/>
      <c r="L44" s="14">
        <v>300</v>
      </c>
      <c r="M44" s="1"/>
      <c r="N44" s="50">
        <v>0</v>
      </c>
      <c r="O44" s="57"/>
      <c r="P44" s="61"/>
      <c r="Q44" s="57"/>
      <c r="R44" s="57">
        <f t="shared" si="2"/>
        <v>0</v>
      </c>
    </row>
    <row r="45" spans="1:18" ht="13.5" customHeight="1">
      <c r="A45" s="29" t="s">
        <v>30</v>
      </c>
      <c r="B45" s="74" t="s">
        <v>16</v>
      </c>
      <c r="C45" s="202" t="s">
        <v>17</v>
      </c>
      <c r="D45" s="179"/>
      <c r="E45" s="45">
        <f>SUM(E46:E47)</f>
        <v>24299</v>
      </c>
      <c r="F45" s="73">
        <f aca="true" t="shared" si="7" ref="F45:K45">SUM(F46:F47)</f>
        <v>666460</v>
      </c>
      <c r="G45" s="73">
        <f t="shared" si="7"/>
        <v>101525</v>
      </c>
      <c r="H45" s="73">
        <f t="shared" si="7"/>
        <v>564935</v>
      </c>
      <c r="I45" s="73">
        <f t="shared" si="7"/>
        <v>512635</v>
      </c>
      <c r="J45" s="73">
        <f t="shared" si="7"/>
        <v>0</v>
      </c>
      <c r="K45" s="73">
        <f t="shared" si="7"/>
        <v>52300</v>
      </c>
      <c r="L45" s="75">
        <f>SUM(L47,L46,)</f>
        <v>664759</v>
      </c>
      <c r="M45" s="33"/>
      <c r="N45" s="76">
        <v>26000</v>
      </c>
      <c r="O45" s="57"/>
      <c r="P45" s="61"/>
      <c r="Q45" s="57"/>
      <c r="R45" s="57"/>
    </row>
    <row r="46" spans="1:18" ht="13.5" customHeight="1">
      <c r="A46" s="29"/>
      <c r="B46" s="52"/>
      <c r="C46" s="62">
        <v>801</v>
      </c>
      <c r="D46" s="63">
        <v>80104</v>
      </c>
      <c r="E46" s="20">
        <v>24299</v>
      </c>
      <c r="F46" s="13">
        <v>665360</v>
      </c>
      <c r="G46" s="1">
        <v>101525</v>
      </c>
      <c r="H46" s="1">
        <v>563835</v>
      </c>
      <c r="I46" s="1">
        <v>511535</v>
      </c>
      <c r="J46" s="1">
        <v>0</v>
      </c>
      <c r="K46" s="1">
        <v>52300</v>
      </c>
      <c r="L46" s="71">
        <v>663659</v>
      </c>
      <c r="M46" s="1"/>
      <c r="N46" s="50">
        <v>26000</v>
      </c>
      <c r="O46" s="57"/>
      <c r="P46" s="61"/>
      <c r="Q46" s="57"/>
      <c r="R46" s="57"/>
    </row>
    <row r="47" spans="1:18" ht="13.5" customHeight="1">
      <c r="A47" s="70"/>
      <c r="B47" s="52"/>
      <c r="C47" s="62">
        <v>801</v>
      </c>
      <c r="D47" s="63">
        <v>80146</v>
      </c>
      <c r="E47" s="20" t="s">
        <v>34</v>
      </c>
      <c r="F47" s="13">
        <v>1100</v>
      </c>
      <c r="G47" s="1">
        <v>0</v>
      </c>
      <c r="H47" s="1">
        <v>1100</v>
      </c>
      <c r="I47" s="1">
        <v>1100</v>
      </c>
      <c r="J47" s="1">
        <v>0</v>
      </c>
      <c r="K47" s="1">
        <v>0</v>
      </c>
      <c r="L47" s="14">
        <v>1100</v>
      </c>
      <c r="M47" s="1"/>
      <c r="N47" s="50">
        <v>0</v>
      </c>
      <c r="O47" s="57"/>
      <c r="P47" s="61"/>
      <c r="Q47" s="57"/>
      <c r="R47" s="57"/>
    </row>
    <row r="48" spans="1:18" ht="13.5" customHeight="1">
      <c r="A48" s="204" t="s">
        <v>31</v>
      </c>
      <c r="B48" s="17" t="s">
        <v>4</v>
      </c>
      <c r="C48" s="202" t="s">
        <v>17</v>
      </c>
      <c r="D48" s="179"/>
      <c r="E48" s="44">
        <f>SUM(E49:E50)</f>
        <v>16115</v>
      </c>
      <c r="F48" s="18">
        <f aca="true" t="shared" si="8" ref="F48:N48">SUM(F49:F50)</f>
        <v>911634</v>
      </c>
      <c r="G48" s="18">
        <f t="shared" si="8"/>
        <v>202500</v>
      </c>
      <c r="H48" s="18">
        <f t="shared" si="8"/>
        <v>709134</v>
      </c>
      <c r="I48" s="18">
        <f t="shared" si="8"/>
        <v>709134</v>
      </c>
      <c r="J48" s="18">
        <f t="shared" si="8"/>
        <v>0</v>
      </c>
      <c r="K48" s="18">
        <f t="shared" si="8"/>
        <v>0</v>
      </c>
      <c r="L48" s="72">
        <f>SUM(L49:L50)</f>
        <v>919749</v>
      </c>
      <c r="M48" s="73">
        <f t="shared" si="8"/>
        <v>0</v>
      </c>
      <c r="N48" s="56">
        <f t="shared" si="8"/>
        <v>8000</v>
      </c>
      <c r="P48" s="61"/>
      <c r="Q48" s="57"/>
      <c r="R48" s="57">
        <f aca="true" t="shared" si="9" ref="R48:R58">SUM(P48-Q48)</f>
        <v>0</v>
      </c>
    </row>
    <row r="49" spans="1:18" ht="13.5" customHeight="1">
      <c r="A49" s="204"/>
      <c r="B49" s="171"/>
      <c r="C49" s="62">
        <v>801</v>
      </c>
      <c r="D49" s="63">
        <v>80104</v>
      </c>
      <c r="E49" s="20">
        <v>16115</v>
      </c>
      <c r="F49" s="13">
        <f>SUM(G49:H49)</f>
        <v>902034</v>
      </c>
      <c r="G49" s="1">
        <v>202500</v>
      </c>
      <c r="H49" s="1">
        <f>SUM(I49:K49)</f>
        <v>699534</v>
      </c>
      <c r="I49" s="1">
        <v>699534</v>
      </c>
      <c r="J49" s="1">
        <v>0</v>
      </c>
      <c r="K49" s="1">
        <v>0</v>
      </c>
      <c r="L49" s="14">
        <v>910149</v>
      </c>
      <c r="M49" s="1"/>
      <c r="N49" s="50">
        <v>8000</v>
      </c>
      <c r="P49" s="61"/>
      <c r="Q49" s="57"/>
      <c r="R49" s="57">
        <f t="shared" si="9"/>
        <v>0</v>
      </c>
    </row>
    <row r="50" spans="1:18" ht="12">
      <c r="A50" s="205"/>
      <c r="B50" s="173"/>
      <c r="C50" s="62">
        <v>801</v>
      </c>
      <c r="D50" s="63">
        <v>80146</v>
      </c>
      <c r="E50" s="20" t="s">
        <v>34</v>
      </c>
      <c r="F50" s="13">
        <v>9600</v>
      </c>
      <c r="G50" s="1">
        <v>0</v>
      </c>
      <c r="H50" s="1">
        <v>9600</v>
      </c>
      <c r="I50" s="1">
        <v>9600</v>
      </c>
      <c r="J50" s="1">
        <v>0</v>
      </c>
      <c r="K50" s="1">
        <v>0</v>
      </c>
      <c r="L50" s="14">
        <v>9600</v>
      </c>
      <c r="M50" s="1"/>
      <c r="N50" s="50">
        <v>0</v>
      </c>
      <c r="P50" s="61"/>
      <c r="Q50" s="57"/>
      <c r="R50" s="57">
        <f t="shared" si="9"/>
        <v>0</v>
      </c>
    </row>
    <row r="51" spans="1:18" ht="13.5" customHeight="1">
      <c r="A51" s="206" t="s">
        <v>32</v>
      </c>
      <c r="B51" s="17" t="s">
        <v>2</v>
      </c>
      <c r="C51" s="202" t="s">
        <v>17</v>
      </c>
      <c r="D51" s="179"/>
      <c r="E51" s="45">
        <f>SUM(E52:E54)</f>
        <v>56000</v>
      </c>
      <c r="F51" s="27">
        <f aca="true" t="shared" si="10" ref="F51:N51">SUM(F52:F54)</f>
        <v>2611008</v>
      </c>
      <c r="G51" s="45">
        <f t="shared" si="10"/>
        <v>18300</v>
      </c>
      <c r="H51" s="27">
        <f t="shared" si="10"/>
        <v>2592708</v>
      </c>
      <c r="I51" s="27">
        <f t="shared" si="10"/>
        <v>2592708</v>
      </c>
      <c r="J51" s="46">
        <f t="shared" si="10"/>
        <v>0</v>
      </c>
      <c r="K51" s="45">
        <f t="shared" si="10"/>
        <v>0</v>
      </c>
      <c r="L51" s="47">
        <f>SUM(L52:L54)</f>
        <v>2611008</v>
      </c>
      <c r="M51" s="27">
        <f t="shared" si="10"/>
        <v>0</v>
      </c>
      <c r="N51" s="56">
        <f t="shared" si="10"/>
        <v>56000</v>
      </c>
      <c r="P51" s="61"/>
      <c r="Q51" s="57"/>
      <c r="R51" s="57">
        <f t="shared" si="9"/>
        <v>0</v>
      </c>
    </row>
    <row r="52" spans="1:18" ht="13.5" customHeight="1">
      <c r="A52" s="207"/>
      <c r="B52" s="171"/>
      <c r="C52" s="62">
        <v>801</v>
      </c>
      <c r="D52" s="63">
        <v>80110</v>
      </c>
      <c r="E52" s="20">
        <v>56000</v>
      </c>
      <c r="F52" s="13">
        <f>SUM(G52:H52)</f>
        <v>2586708</v>
      </c>
      <c r="G52" s="36">
        <v>18300</v>
      </c>
      <c r="H52" s="1">
        <f>SUM(I52:K52)</f>
        <v>2568408</v>
      </c>
      <c r="I52" s="1">
        <v>2568408</v>
      </c>
      <c r="J52" s="41">
        <v>0</v>
      </c>
      <c r="K52" s="36">
        <v>0</v>
      </c>
      <c r="L52" s="14">
        <v>2586708</v>
      </c>
      <c r="M52" s="1"/>
      <c r="N52" s="50">
        <v>56000</v>
      </c>
      <c r="P52" s="61"/>
      <c r="Q52" s="57"/>
      <c r="R52" s="57">
        <f t="shared" si="9"/>
        <v>0</v>
      </c>
    </row>
    <row r="53" spans="1:18" ht="13.5" customHeight="1">
      <c r="A53" s="207"/>
      <c r="B53" s="172"/>
      <c r="C53" s="62">
        <v>801</v>
      </c>
      <c r="D53" s="63">
        <v>80146</v>
      </c>
      <c r="E53" s="20" t="s">
        <v>34</v>
      </c>
      <c r="F53" s="13">
        <v>22000</v>
      </c>
      <c r="G53" s="36">
        <v>0</v>
      </c>
      <c r="H53" s="1">
        <v>22000</v>
      </c>
      <c r="I53" s="1">
        <v>22000</v>
      </c>
      <c r="J53" s="41">
        <v>0</v>
      </c>
      <c r="K53" s="36">
        <v>0</v>
      </c>
      <c r="L53" s="14">
        <v>22000</v>
      </c>
      <c r="M53" s="1"/>
      <c r="N53" s="50">
        <v>0</v>
      </c>
      <c r="P53" s="61"/>
      <c r="Q53" s="57"/>
      <c r="R53" s="57">
        <f t="shared" si="9"/>
        <v>0</v>
      </c>
    </row>
    <row r="54" spans="1:18" ht="13.5" customHeight="1">
      <c r="A54" s="64"/>
      <c r="B54" s="173"/>
      <c r="C54" s="62">
        <v>854</v>
      </c>
      <c r="D54" s="63">
        <v>85415</v>
      </c>
      <c r="E54" s="20" t="s">
        <v>34</v>
      </c>
      <c r="F54" s="13">
        <f>SUM(G54:H54)</f>
        <v>2300</v>
      </c>
      <c r="G54" s="36" t="s">
        <v>34</v>
      </c>
      <c r="H54" s="1">
        <f>SUM(I54:K54)</f>
        <v>2300</v>
      </c>
      <c r="I54" s="1">
        <v>2300</v>
      </c>
      <c r="J54" s="41"/>
      <c r="K54" s="36"/>
      <c r="L54" s="14">
        <v>2300</v>
      </c>
      <c r="M54" s="1"/>
      <c r="N54" s="50">
        <v>0</v>
      </c>
      <c r="P54" s="61"/>
      <c r="Q54" s="57"/>
      <c r="R54" s="57">
        <f t="shared" si="9"/>
        <v>0</v>
      </c>
    </row>
    <row r="55" spans="1:18" ht="13.5" customHeight="1">
      <c r="A55" s="206" t="s">
        <v>44</v>
      </c>
      <c r="B55" s="17" t="s">
        <v>3</v>
      </c>
      <c r="C55" s="203" t="s">
        <v>17</v>
      </c>
      <c r="D55" s="181"/>
      <c r="E55" s="44">
        <f>SUM(E56:E58)</f>
        <v>52000</v>
      </c>
      <c r="F55" s="27">
        <f aca="true" t="shared" si="11" ref="F55:N55">SUM(F56:F58)</f>
        <v>2153239</v>
      </c>
      <c r="G55" s="44">
        <f t="shared" si="11"/>
        <v>12100</v>
      </c>
      <c r="H55" s="27">
        <f t="shared" si="11"/>
        <v>2141139</v>
      </c>
      <c r="I55" s="27">
        <f t="shared" si="11"/>
        <v>1891139</v>
      </c>
      <c r="J55" s="46">
        <f t="shared" si="11"/>
        <v>0</v>
      </c>
      <c r="K55" s="44">
        <f t="shared" si="11"/>
        <v>250000</v>
      </c>
      <c r="L55" s="48">
        <f>SUM(L56:L58)</f>
        <v>2170239</v>
      </c>
      <c r="M55" s="27">
        <f t="shared" si="11"/>
        <v>0</v>
      </c>
      <c r="N55" s="55">
        <f t="shared" si="11"/>
        <v>35000</v>
      </c>
      <c r="P55" s="61"/>
      <c r="Q55" s="57"/>
      <c r="R55" s="57">
        <f t="shared" si="9"/>
        <v>0</v>
      </c>
    </row>
    <row r="56" spans="1:18" ht="13.5" customHeight="1">
      <c r="A56" s="207"/>
      <c r="B56" s="171"/>
      <c r="C56" s="62">
        <v>801</v>
      </c>
      <c r="D56" s="63">
        <v>80110</v>
      </c>
      <c r="E56" s="20">
        <v>52000</v>
      </c>
      <c r="F56" s="13">
        <f>SUM(G56:H56)</f>
        <v>2145139</v>
      </c>
      <c r="G56" s="36">
        <v>12100</v>
      </c>
      <c r="H56" s="1">
        <f>SUM(I56:K56)</f>
        <v>2133039</v>
      </c>
      <c r="I56" s="1">
        <v>1883039</v>
      </c>
      <c r="J56" s="41">
        <v>0</v>
      </c>
      <c r="K56" s="36">
        <v>250000</v>
      </c>
      <c r="L56" s="14">
        <v>2162139</v>
      </c>
      <c r="M56" s="1"/>
      <c r="N56" s="50">
        <v>35000</v>
      </c>
      <c r="P56" s="61"/>
      <c r="Q56" s="57"/>
      <c r="R56" s="57">
        <f t="shared" si="9"/>
        <v>0</v>
      </c>
    </row>
    <row r="57" spans="1:18" ht="13.5" customHeight="1">
      <c r="A57" s="207"/>
      <c r="B57" s="172"/>
      <c r="C57" s="62">
        <v>801</v>
      </c>
      <c r="D57" s="63">
        <v>80146</v>
      </c>
      <c r="E57" s="20" t="s">
        <v>34</v>
      </c>
      <c r="F57" s="13">
        <v>6600</v>
      </c>
      <c r="G57" s="36">
        <v>0</v>
      </c>
      <c r="H57" s="1">
        <v>6600</v>
      </c>
      <c r="I57" s="1">
        <v>6600</v>
      </c>
      <c r="J57" s="41">
        <v>0</v>
      </c>
      <c r="K57" s="36">
        <v>0</v>
      </c>
      <c r="L57" s="14">
        <v>6600</v>
      </c>
      <c r="M57" s="1"/>
      <c r="N57" s="50">
        <v>0</v>
      </c>
      <c r="P57" s="61"/>
      <c r="Q57" s="57"/>
      <c r="R57" s="57">
        <f t="shared" si="9"/>
        <v>0</v>
      </c>
    </row>
    <row r="58" spans="1:18" ht="13.5" customHeight="1" thickBot="1">
      <c r="A58" s="114"/>
      <c r="B58" s="208"/>
      <c r="C58" s="65">
        <v>854</v>
      </c>
      <c r="D58" s="66">
        <v>85415</v>
      </c>
      <c r="E58" s="115" t="s">
        <v>34</v>
      </c>
      <c r="F58" s="15">
        <f>SUM(G58:H58)</f>
        <v>1500</v>
      </c>
      <c r="G58" s="49" t="s">
        <v>34</v>
      </c>
      <c r="H58" s="2">
        <f>SUM(I58:K58)</f>
        <v>1500</v>
      </c>
      <c r="I58" s="2">
        <v>1500</v>
      </c>
      <c r="J58" s="116"/>
      <c r="K58" s="49"/>
      <c r="L58" s="16">
        <v>1500</v>
      </c>
      <c r="M58" s="2"/>
      <c r="N58" s="51">
        <v>0</v>
      </c>
      <c r="P58" s="61"/>
      <c r="Q58" s="57"/>
      <c r="R58" s="57">
        <f t="shared" si="9"/>
        <v>0</v>
      </c>
    </row>
    <row r="59" spans="14:17" ht="12">
      <c r="N59" s="28" t="s">
        <v>14</v>
      </c>
      <c r="Q59" s="57"/>
    </row>
    <row r="60" ht="12">
      <c r="Q60" s="57"/>
    </row>
    <row r="61" ht="12">
      <c r="Q61" s="57"/>
    </row>
    <row r="62" ht="12">
      <c r="Q62" s="57"/>
    </row>
    <row r="63" ht="12">
      <c r="Q63" s="57"/>
    </row>
    <row r="64" ht="12">
      <c r="Q64" s="57"/>
    </row>
    <row r="65" ht="12">
      <c r="Q65" s="57"/>
    </row>
    <row r="66" ht="12">
      <c r="Q66" s="57"/>
    </row>
    <row r="67" spans="6:17" ht="12">
      <c r="F67" s="57"/>
      <c r="Q67" s="57"/>
    </row>
    <row r="68" spans="6:17" ht="12">
      <c r="F68" s="57"/>
      <c r="Q68" s="57"/>
    </row>
    <row r="69" spans="6:17" ht="12">
      <c r="F69" s="57"/>
      <c r="Q69" s="57"/>
    </row>
    <row r="70" spans="6:17" ht="12">
      <c r="F70" s="57"/>
      <c r="Q70" s="57"/>
    </row>
    <row r="71" spans="6:17" ht="12">
      <c r="F71" s="57"/>
      <c r="Q71" s="57"/>
    </row>
    <row r="72" spans="6:17" ht="12">
      <c r="F72" s="57"/>
      <c r="Q72" s="57"/>
    </row>
    <row r="73" spans="6:17" ht="12">
      <c r="F73" s="57"/>
      <c r="Q73" s="57"/>
    </row>
    <row r="74" spans="6:17" ht="12">
      <c r="F74" s="57"/>
      <c r="Q74" s="57"/>
    </row>
    <row r="75" spans="6:17" ht="12">
      <c r="F75" s="57"/>
      <c r="Q75" s="57"/>
    </row>
    <row r="76" ht="12">
      <c r="Q76" s="57"/>
    </row>
    <row r="77" ht="12">
      <c r="Q77" s="57"/>
    </row>
    <row r="78" ht="12">
      <c r="Q78" s="57"/>
    </row>
    <row r="79" ht="12">
      <c r="Q79" s="57"/>
    </row>
    <row r="80" ht="12">
      <c r="Q80" s="57"/>
    </row>
    <row r="81" ht="12">
      <c r="Q81" s="57"/>
    </row>
    <row r="82" ht="12">
      <c r="Q82" s="57"/>
    </row>
    <row r="83" ht="12">
      <c r="Q83" s="57"/>
    </row>
    <row r="84" ht="12">
      <c r="Q84" s="57"/>
    </row>
    <row r="85" ht="12">
      <c r="Q85" s="57"/>
    </row>
    <row r="86" ht="12">
      <c r="Q86" s="57"/>
    </row>
    <row r="87" ht="12">
      <c r="Q87" s="57"/>
    </row>
    <row r="88" ht="12">
      <c r="Q88" s="57"/>
    </row>
    <row r="89" ht="12">
      <c r="Q89" s="57"/>
    </row>
    <row r="90" ht="12">
      <c r="Q90" s="57"/>
    </row>
    <row r="91" ht="12">
      <c r="Q91" s="57"/>
    </row>
    <row r="92" ht="12">
      <c r="Q92" s="57"/>
    </row>
    <row r="93" ht="12">
      <c r="Q93" s="57"/>
    </row>
    <row r="94" ht="12">
      <c r="Q94" s="57"/>
    </row>
    <row r="95" ht="12">
      <c r="Q95" s="57"/>
    </row>
    <row r="96" ht="12">
      <c r="Q96" s="57"/>
    </row>
    <row r="97" ht="12">
      <c r="Q97" s="57"/>
    </row>
    <row r="98" ht="12">
      <c r="Q98" s="57"/>
    </row>
    <row r="99" ht="12">
      <c r="Q99" s="57"/>
    </row>
    <row r="100" ht="12">
      <c r="Q100" s="57"/>
    </row>
    <row r="101" ht="12">
      <c r="Q101" s="57"/>
    </row>
    <row r="102" ht="12">
      <c r="Q102" s="57"/>
    </row>
    <row r="103" ht="12">
      <c r="Q103" s="57"/>
    </row>
    <row r="104" ht="12">
      <c r="Q104" s="57"/>
    </row>
    <row r="105" ht="12">
      <c r="Q105" s="57"/>
    </row>
    <row r="106" ht="12">
      <c r="Q106" s="57"/>
    </row>
    <row r="107" ht="12">
      <c r="Q107" s="57"/>
    </row>
    <row r="108" ht="12">
      <c r="Q108" s="57"/>
    </row>
    <row r="109" ht="12">
      <c r="Q109" s="57"/>
    </row>
    <row r="110" ht="12">
      <c r="Q110" s="57"/>
    </row>
    <row r="111" ht="12">
      <c r="Q111" s="57"/>
    </row>
    <row r="112" ht="12">
      <c r="Q112" s="57"/>
    </row>
    <row r="113" ht="12">
      <c r="Q113" s="57"/>
    </row>
    <row r="114" ht="12">
      <c r="Q114" s="57"/>
    </row>
    <row r="115" ht="12">
      <c r="Q115" s="57"/>
    </row>
    <row r="116" ht="12">
      <c r="Q116" s="57"/>
    </row>
    <row r="117" ht="12">
      <c r="Q117" s="57"/>
    </row>
    <row r="118" ht="12">
      <c r="Q118" s="57"/>
    </row>
    <row r="119" ht="12">
      <c r="Q119" s="57"/>
    </row>
    <row r="120" ht="12">
      <c r="Q120" s="57"/>
    </row>
    <row r="121" ht="12">
      <c r="Q121" s="57"/>
    </row>
    <row r="122" ht="12">
      <c r="Q122" s="57"/>
    </row>
    <row r="123" ht="12">
      <c r="Q123" s="57"/>
    </row>
    <row r="124" ht="12">
      <c r="Q124" s="57"/>
    </row>
    <row r="125" ht="12">
      <c r="Q125" s="57"/>
    </row>
    <row r="126" ht="12">
      <c r="Q126" s="57"/>
    </row>
    <row r="127" ht="12">
      <c r="Q127" s="57"/>
    </row>
    <row r="128" ht="12">
      <c r="Q128" s="57"/>
    </row>
    <row r="129" ht="12">
      <c r="Q129" s="57"/>
    </row>
    <row r="130" ht="12">
      <c r="Q130" s="57"/>
    </row>
    <row r="131" ht="12">
      <c r="Q131" s="57"/>
    </row>
    <row r="132" ht="12">
      <c r="Q132" s="57"/>
    </row>
    <row r="133" ht="12">
      <c r="Q133" s="57"/>
    </row>
    <row r="134" ht="12">
      <c r="Q134" s="57"/>
    </row>
    <row r="135" ht="12">
      <c r="Q135" s="57"/>
    </row>
    <row r="136" ht="12">
      <c r="Q136" s="57"/>
    </row>
    <row r="137" ht="12">
      <c r="Q137" s="57"/>
    </row>
    <row r="138" ht="12">
      <c r="Q138" s="57"/>
    </row>
    <row r="139" ht="12">
      <c r="Q139" s="57"/>
    </row>
    <row r="140" ht="12">
      <c r="Q140" s="57"/>
    </row>
    <row r="141" ht="12">
      <c r="Q141" s="57"/>
    </row>
    <row r="142" ht="12">
      <c r="Q142" s="57"/>
    </row>
    <row r="143" ht="12">
      <c r="Q143" s="57"/>
    </row>
    <row r="144" ht="12">
      <c r="Q144" s="57"/>
    </row>
    <row r="145" ht="12">
      <c r="Q145" s="57"/>
    </row>
    <row r="146" ht="12">
      <c r="Q146" s="57"/>
    </row>
    <row r="147" ht="12">
      <c r="Q147" s="57"/>
    </row>
    <row r="148" ht="12">
      <c r="Q148" s="57"/>
    </row>
    <row r="149" ht="12">
      <c r="Q149" s="57"/>
    </row>
    <row r="150" ht="12">
      <c r="Q150" s="57"/>
    </row>
    <row r="151" ht="12">
      <c r="Q151" s="57"/>
    </row>
    <row r="152" ht="12">
      <c r="Q152" s="57"/>
    </row>
  </sheetData>
  <mergeCells count="41">
    <mergeCell ref="C18:D18"/>
    <mergeCell ref="C45:D45"/>
    <mergeCell ref="C30:D30"/>
    <mergeCell ref="C35:D35"/>
    <mergeCell ref="C40:D40"/>
    <mergeCell ref="C51:D51"/>
    <mergeCell ref="C55:D55"/>
    <mergeCell ref="A48:A50"/>
    <mergeCell ref="B49:B50"/>
    <mergeCell ref="A51:A53"/>
    <mergeCell ref="A55:A57"/>
    <mergeCell ref="B52:B54"/>
    <mergeCell ref="B56:B58"/>
    <mergeCell ref="C48:D48"/>
    <mergeCell ref="A40:A43"/>
    <mergeCell ref="B41:B44"/>
    <mergeCell ref="A26:A29"/>
    <mergeCell ref="B27:B29"/>
    <mergeCell ref="A35:A38"/>
    <mergeCell ref="A30:A34"/>
    <mergeCell ref="B31:B34"/>
    <mergeCell ref="B22:B24"/>
    <mergeCell ref="L8:L10"/>
    <mergeCell ref="G9:G10"/>
    <mergeCell ref="A8:A10"/>
    <mergeCell ref="B8:B10"/>
    <mergeCell ref="F8:F10"/>
    <mergeCell ref="E8:E10"/>
    <mergeCell ref="C8:C10"/>
    <mergeCell ref="D8:D10"/>
    <mergeCell ref="C12:D12"/>
    <mergeCell ref="A6:N6"/>
    <mergeCell ref="N8:N10"/>
    <mergeCell ref="M9:M10"/>
    <mergeCell ref="B36:B39"/>
    <mergeCell ref="G8:K8"/>
    <mergeCell ref="H9:H10"/>
    <mergeCell ref="I9:K9"/>
    <mergeCell ref="C21:D21"/>
    <mergeCell ref="C26:D26"/>
    <mergeCell ref="A21:A24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2005-06-14T07:38:43Z</cp:lastPrinted>
  <dcterms:created xsi:type="dcterms:W3CDTF">2001-05-16T07:18:04Z</dcterms:created>
  <dcterms:modified xsi:type="dcterms:W3CDTF">2005-07-13T05:35:31Z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-1778128280</vt:i4>
  </property>
  <property fmtid="{D5CDD505-2E9C-101B-9397-08002B2CF9AE}" pid="3" name="_EmailSubject">
    <vt:lpwstr>uchwała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PreviousAdHocReviewCycleID">
    <vt:i4>1026157580</vt:i4>
  </property>
  <property fmtid="{D5CDD505-2E9C-101B-9397-08002B2CF9AE}" pid="7" name="_ReviewingToolsShownOnce">
    <vt:lpwstr/>
  </property>
</Properties>
</file>