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'Arkusz1'!$A$1:$M$123</definedName>
  </definedNames>
  <calcPr fullCalcOnLoad="1"/>
</workbook>
</file>

<file path=xl/sharedStrings.xml><?xml version="1.0" encoding="utf-8"?>
<sst xmlns="http://schemas.openxmlformats.org/spreadsheetml/2006/main" count="201" uniqueCount="106">
  <si>
    <t>Lp.</t>
  </si>
  <si>
    <t>Nazwa zadania</t>
  </si>
  <si>
    <t>Wartość inwestycji w tys. zł</t>
  </si>
  <si>
    <t>Uwagi</t>
  </si>
  <si>
    <t>2005 r.</t>
  </si>
  <si>
    <t>2006 r.</t>
  </si>
  <si>
    <t>2007 r.</t>
  </si>
  <si>
    <t>2008 r.</t>
  </si>
  <si>
    <t>DZIAŁ 400  WYTWARZANIE I ZAOPATRYWANIE W ENERGIĘ ELEKTRYCZNĄ, GAZ I WODĘ</t>
  </si>
  <si>
    <t>I.</t>
  </si>
  <si>
    <t>1.</t>
  </si>
  <si>
    <t>2.</t>
  </si>
  <si>
    <t>3.</t>
  </si>
  <si>
    <t>4.</t>
  </si>
  <si>
    <t>5.</t>
  </si>
  <si>
    <t>Budowa stacji uzdatniania wody w Policach ul. Grzybowa, w tym:</t>
  </si>
  <si>
    <t xml:space="preserve">   środki z budżetu Gminy</t>
  </si>
  <si>
    <t>Wykonanie wodociągu przesyłowego Tanowo-Pilchowo, w tym:</t>
  </si>
  <si>
    <t>Modernizacja stacji uzdatniania wody w Trzebieży, w tym:</t>
  </si>
  <si>
    <t xml:space="preserve">   środki własne ZWiK</t>
  </si>
  <si>
    <t>Modernizacja stacji uzdatniania wody w Dębostrowie, w tym:</t>
  </si>
  <si>
    <t>6.</t>
  </si>
  <si>
    <t>Modernizacja wodociągu przesyłowego Police-Jasienica wraz z sieci rozdzielczą, w tym:</t>
  </si>
  <si>
    <t>7.</t>
  </si>
  <si>
    <t>8.</t>
  </si>
  <si>
    <t>Modernizacja sieci wodociągowej w Policach ul. Tanowska 8 - "Trójbaza", w tym:</t>
  </si>
  <si>
    <t xml:space="preserve">   srodki własne ZWiK</t>
  </si>
  <si>
    <t>9.</t>
  </si>
  <si>
    <t>DZIAŁ 900  GOSPODARKA KOMUNALNA I OCHRONA ŚRODOWISKA</t>
  </si>
  <si>
    <t>II.</t>
  </si>
  <si>
    <t>10.</t>
  </si>
  <si>
    <t>Razem Rozdział 90001:</t>
  </si>
  <si>
    <t>11.</t>
  </si>
  <si>
    <t>12.</t>
  </si>
  <si>
    <t>13.</t>
  </si>
  <si>
    <t>RAZEM DZIAŁ 900</t>
  </si>
  <si>
    <t>Razem Rozdział 90095</t>
  </si>
  <si>
    <t>RAZEM DZIAŁ 400</t>
  </si>
  <si>
    <t>OGÓŁEM, w tym:</t>
  </si>
  <si>
    <t xml:space="preserve">   inne fundusze</t>
  </si>
  <si>
    <t>14.</t>
  </si>
  <si>
    <t>Rozdział 90001  Gospodarka ściekowa i ochrona wód</t>
  </si>
  <si>
    <t>Rozdział 90095 Pozostała działalność</t>
  </si>
  <si>
    <t>Modernizacja sieci wodociągowej w Policach-Jasienicy, I Etap: ul. Piastów, Piotra i Pawła, Brzozowa, Krótka, Kolejowa, w tym:</t>
  </si>
  <si>
    <t>Modernizacja sieci wodociągowej  w Policach, ul. Topolowa, Modrzewiowa, Bukowa, w tym:</t>
  </si>
  <si>
    <t>Modernizacja sieci wodociągowej w Sierakowie, w tym:</t>
  </si>
  <si>
    <t>Modernizacja sieci wodociągowej w Bartoszewie, w tym:</t>
  </si>
  <si>
    <r>
      <t xml:space="preserve">Wykonanie uzbrojenia ul. Wiejskiej w Pilchowie, </t>
    </r>
    <r>
      <rPr>
        <b/>
        <i/>
        <sz val="8"/>
        <rFont val="Arial CE"/>
        <family val="0"/>
      </rPr>
      <t>w tym</t>
    </r>
    <r>
      <rPr>
        <b/>
        <sz val="8"/>
        <rFont val="Arial CE"/>
        <family val="0"/>
      </rPr>
      <t>:</t>
    </r>
  </si>
  <si>
    <r>
      <t xml:space="preserve">Wykonanie uzbrojenia ul. Zielonej w Pilchowie, </t>
    </r>
    <r>
      <rPr>
        <b/>
        <i/>
        <sz val="8"/>
        <rFont val="Arial CE"/>
        <family val="0"/>
      </rPr>
      <t>w tym</t>
    </r>
    <r>
      <rPr>
        <b/>
        <sz val="8"/>
        <rFont val="Arial CE"/>
        <family val="0"/>
      </rPr>
      <t>:</t>
    </r>
  </si>
  <si>
    <r>
      <t xml:space="preserve">Wykonanie uzbrojenia terenu w Policach przy ul Piłsudskiego (nowe osiedle), </t>
    </r>
    <r>
      <rPr>
        <b/>
        <i/>
        <sz val="8"/>
        <rFont val="Arial CE"/>
        <family val="0"/>
      </rPr>
      <t>w tym</t>
    </r>
    <r>
      <rPr>
        <b/>
        <sz val="8"/>
        <rFont val="Arial CE"/>
        <family val="0"/>
      </rPr>
      <t>:</t>
    </r>
  </si>
  <si>
    <r>
      <t xml:space="preserve">Zakup samochodów dostawczych (3 szt), </t>
    </r>
    <r>
      <rPr>
        <b/>
        <i/>
        <sz val="8"/>
        <rFont val="Arial CE"/>
        <family val="0"/>
      </rPr>
      <t>w tym:</t>
    </r>
  </si>
  <si>
    <r>
      <t>Zakup samochodu wieloczynnościowego WUKO,</t>
    </r>
    <r>
      <rPr>
        <b/>
        <i/>
        <sz val="8"/>
        <rFont val="Arial CE"/>
        <family val="0"/>
      </rPr>
      <t xml:space="preserve"> w tym</t>
    </r>
    <r>
      <rPr>
        <b/>
        <sz val="8"/>
        <rFont val="Arial CE"/>
        <family val="0"/>
      </rPr>
      <t>:</t>
    </r>
  </si>
  <si>
    <r>
      <t xml:space="preserve">Remont budynku SUW w Trzebieży, </t>
    </r>
    <r>
      <rPr>
        <b/>
        <i/>
        <sz val="8"/>
        <rFont val="Arial CE"/>
        <family val="0"/>
      </rPr>
      <t>w tym:</t>
    </r>
  </si>
  <si>
    <t>15.</t>
  </si>
  <si>
    <t>16.</t>
  </si>
  <si>
    <r>
      <t xml:space="preserve">Remont garaży ZWiK w Policach , ul. Tanowska 3, </t>
    </r>
    <r>
      <rPr>
        <b/>
        <i/>
        <sz val="8"/>
        <rFont val="Arial CE"/>
        <family val="0"/>
      </rPr>
      <t>w tym:</t>
    </r>
  </si>
  <si>
    <r>
      <t xml:space="preserve">Docieplenie budynku adm.-technicznego ZWiK w Policach ul Tanowska 3, </t>
    </r>
    <r>
      <rPr>
        <b/>
        <i/>
        <sz val="8"/>
        <rFont val="Arial CE"/>
        <family val="0"/>
      </rPr>
      <t>w tym</t>
    </r>
  </si>
  <si>
    <t>17.</t>
  </si>
  <si>
    <t>18.</t>
  </si>
  <si>
    <t>19.</t>
  </si>
  <si>
    <t>20.</t>
  </si>
  <si>
    <t>21.</t>
  </si>
  <si>
    <r>
      <t xml:space="preserve">Zakup samochodu do przewozu wody pitnej, </t>
    </r>
    <r>
      <rPr>
        <b/>
        <i/>
        <sz val="8"/>
        <rFont val="Arial CE"/>
        <family val="0"/>
      </rPr>
      <t>w tym:</t>
    </r>
  </si>
  <si>
    <t>Rozdział 40002  Dostarczanie wody</t>
  </si>
  <si>
    <t>Modernizacja sieci wodociągowej , ul. Ofiar Stutthofu, w tym:</t>
  </si>
  <si>
    <t>Modernizacja sieci wodociągowej w Policach-Jasienicy, II Etap: ul. Broniewskiego, św. Anny, Ogrodowa, Tartaczna, Podgórna, św. Marcina, w tym:</t>
  </si>
  <si>
    <t xml:space="preserve">   inne fundusze </t>
  </si>
  <si>
    <t xml:space="preserve">   środki z budżetun Gminy</t>
  </si>
  <si>
    <t>Prognozowane nakłady w latach 2005-2009 w tys. zł</t>
  </si>
  <si>
    <t>Nakłady do końca 2003 r. w tys. zł</t>
  </si>
  <si>
    <t>Nakłady planowane w 2004 r. w tys. zł</t>
  </si>
  <si>
    <t>2009 r.</t>
  </si>
  <si>
    <t>zakończenie zadania</t>
  </si>
  <si>
    <t>WPI</t>
  </si>
  <si>
    <t>WPI, zakończenie zadania</t>
  </si>
  <si>
    <t>WPI, partycypacja w kosztach SKBUDB</t>
  </si>
  <si>
    <t>Plan inwest Gminy na 2004 r.</t>
  </si>
  <si>
    <t>partycypacja w kosztach SKBUDB</t>
  </si>
  <si>
    <t>Budowa sieci wodociągowej w Uniemyślu (dz. Nr 40/4), w tym:</t>
  </si>
  <si>
    <t>Budowa sieci wodociągowej w Węgorniku (dz. Nr 9/23; 9/28)), w tym:</t>
  </si>
  <si>
    <t>Budowa sieci wodociągowej w Tanowie, w tym:</t>
  </si>
  <si>
    <t xml:space="preserve">Plan inwest Gminy na 2004 r. </t>
  </si>
  <si>
    <r>
      <t xml:space="preserve">Modernizacja kolektora kanalizacji sanitarnej w Policach ul. Bankowa, </t>
    </r>
    <r>
      <rPr>
        <b/>
        <i/>
        <sz val="8"/>
        <rFont val="Arial CE"/>
        <family val="0"/>
      </rPr>
      <t>w tym</t>
    </r>
    <r>
      <rPr>
        <b/>
        <sz val="8"/>
        <rFont val="Arial CE"/>
        <family val="0"/>
      </rPr>
      <t>:</t>
    </r>
  </si>
  <si>
    <r>
      <t xml:space="preserve">Zakup komputerów, </t>
    </r>
    <r>
      <rPr>
        <b/>
        <i/>
        <sz val="8"/>
        <rFont val="Arial CE"/>
        <family val="0"/>
      </rPr>
      <t>w tym:</t>
    </r>
  </si>
  <si>
    <t>Zakup programów komputerowych</t>
  </si>
  <si>
    <t xml:space="preserve">2. </t>
  </si>
  <si>
    <t>Transgraniczna ochrona zasobów wód podziemnych - kanalizacja gminy Police:</t>
  </si>
  <si>
    <r>
      <t xml:space="preserve">Sieć wodociągowa w Pilchowie, ul. Warszewska , </t>
    </r>
    <r>
      <rPr>
        <b/>
        <i/>
        <sz val="8"/>
        <rFont val="Arial CE"/>
        <family val="0"/>
      </rPr>
      <t>w tym</t>
    </r>
    <r>
      <rPr>
        <b/>
        <sz val="8"/>
        <rFont val="Arial CE"/>
        <family val="0"/>
      </rPr>
      <t>:</t>
    </r>
  </si>
  <si>
    <t>Sieć wodociągowa w m. Stare Leśno</t>
  </si>
  <si>
    <t>Koncepcja modernizacji sieci wodociągowej w Pilchowie, w tym:</t>
  </si>
  <si>
    <t>Uzbrojenie w kan. sanitarną + deszczową</t>
  </si>
  <si>
    <t>Budowa sieci wodociągowej w Tanowie (dz. Nr 620/1, 620/3, 620/4, 620/5,620/6), w tym:</t>
  </si>
  <si>
    <t>Budowa sieci wodociągowej dla osiedla rezydencjonalnego w Tanowie (dz. Nr 629; 630;631/1-2) , w tym:</t>
  </si>
  <si>
    <r>
      <t xml:space="preserve">Remont instalacji alarmowej zbiorników retencyjnych, </t>
    </r>
    <r>
      <rPr>
        <b/>
        <i/>
        <sz val="8"/>
        <rFont val="Arial CE"/>
        <family val="0"/>
      </rPr>
      <t>w tym:</t>
    </r>
  </si>
  <si>
    <t>22.</t>
  </si>
  <si>
    <t>23.</t>
  </si>
  <si>
    <t>24.</t>
  </si>
  <si>
    <r>
      <t>ETAP I - Police, Police-Jasienica, Dębostrów, Trzebież</t>
    </r>
    <r>
      <rPr>
        <b/>
        <sz val="8"/>
        <rFont val="Arial CE"/>
        <family val="0"/>
      </rPr>
      <t xml:space="preserve">, </t>
    </r>
    <r>
      <rPr>
        <b/>
        <i/>
        <sz val="8"/>
        <rFont val="Arial CE"/>
        <family val="0"/>
      </rPr>
      <t>w tym</t>
    </r>
    <r>
      <rPr>
        <b/>
        <sz val="8"/>
        <rFont val="Arial CE"/>
        <family val="0"/>
      </rPr>
      <t>:</t>
    </r>
  </si>
  <si>
    <r>
      <t>ETAP II</t>
    </r>
    <r>
      <rPr>
        <b/>
        <sz val="8"/>
        <rFont val="Arial CE"/>
        <family val="0"/>
      </rPr>
      <t xml:space="preserve"> - Police, Niekłończyca, Uniemyśl, Drogoradz, Trzebież, Tanowo, Witorza, Tatynia, Wieńkowo, Trzeszczyn, </t>
    </r>
    <r>
      <rPr>
        <b/>
        <sz val="6.8"/>
        <rFont val="Arial CE"/>
        <family val="0"/>
      </rPr>
      <t xml:space="preserve"> </t>
    </r>
    <r>
      <rPr>
        <b/>
        <i/>
        <sz val="8"/>
        <rFont val="Arial CE"/>
        <family val="0"/>
      </rPr>
      <t>w tym</t>
    </r>
    <r>
      <rPr>
        <b/>
        <sz val="8"/>
        <rFont val="Arial CE"/>
        <family val="0"/>
      </rPr>
      <t>:</t>
    </r>
  </si>
  <si>
    <t>WPI, finansowanie zgodne z wioskiem o dofinnsowanie - Studium Wykonalności,                                                                                             w kwocie "nakłady do końca 2003 r."  zawarty koszt projektu - 191,2 tys. zł</t>
  </si>
  <si>
    <r>
      <t xml:space="preserve">Opracowanie dokumentacji ujęć wody (operaty, projekty), </t>
    </r>
    <r>
      <rPr>
        <b/>
        <i/>
        <sz val="8"/>
        <rFont val="Arial CE"/>
        <family val="0"/>
      </rPr>
      <t>w tym:</t>
    </r>
  </si>
  <si>
    <t>III.</t>
  </si>
  <si>
    <t>Modernizacja sieci wodociągowej w Tanowie, Etap I: Szczecińska, Pocztowa, Parkowa, w tym:</t>
  </si>
  <si>
    <t>Modernizacja sieci wodociągowej w Tanowie, Etap II: Leśna, Lipowa, w tym:</t>
  </si>
  <si>
    <t>WIELOLETNI PLAN ROZWOJU I MODERNIZACJI URZĄDZEŃ WODOCIĄGOWYCH I KANALIZACYJNYCH W GMINIE POLICE</t>
  </si>
  <si>
    <r>
      <t xml:space="preserve">Modernizacja wodociągu </t>
    </r>
    <r>
      <rPr>
        <b/>
        <sz val="8"/>
        <rFont val="Arial"/>
        <family val="2"/>
      </rPr>
      <t>Ø</t>
    </r>
    <r>
      <rPr>
        <b/>
        <sz val="8"/>
        <rFont val="Arial CE"/>
        <family val="0"/>
      </rPr>
      <t xml:space="preserve"> 400 w ul. Przęsocińskiej, w tym: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</si>
</sst>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.000\ _z_ł_-;\-* #,##0.000\ _z_ł_-;_-* &quot;-&quot;??\ _z_ł_-;_-@_-"/>
    <numFmt numFmtId="166" formatCode="_-* #,##0.0000\ _z_ł_-;\-* #,##0.0000\ _z_ł_-;_-* &quot;-&quot;??\ _z_ł_-;_-@_-"/>
    <numFmt numFmtId="167" formatCode="_-* #,##0.00000\ _z_ł_-;\-* #,##0.00000\ _z_ł_-;_-* &quot;-&quot;??\ _z_ł_-;_-@_-"/>
    <numFmt numFmtId="168" formatCode="_-* #,##0\ _z_ł_-;\-* #,##0\ _z_ł_-;_-* &quot;-&quot;??\ _z_ł_-;_-@_-"/>
    <numFmt numFmtId="169" formatCode="0.0"/>
  </numFmts>
  <fonts count="14">
    <font>
      <sz val="10"/>
      <name val="Arial CE"/>
      <family val="0"/>
    </font>
    <font>
      <i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i/>
      <sz val="8"/>
      <name val="Arial CE"/>
      <family val="0"/>
    </font>
    <font>
      <b/>
      <sz val="10"/>
      <name val="Arial CE"/>
      <family val="0"/>
    </font>
    <font>
      <b/>
      <sz val="8"/>
      <name val="Arial"/>
      <family val="2"/>
    </font>
    <font>
      <b/>
      <sz val="12"/>
      <name val="Arial CE"/>
      <family val="0"/>
    </font>
    <font>
      <b/>
      <i/>
      <sz val="8"/>
      <name val="Arial CE"/>
      <family val="0"/>
    </font>
    <font>
      <b/>
      <sz val="9"/>
      <name val="Arial CE"/>
      <family val="2"/>
    </font>
    <font>
      <b/>
      <sz val="6.8"/>
      <name val="Arial CE"/>
      <family val="0"/>
    </font>
    <font>
      <sz val="8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15" applyNumberFormat="1" applyAlignment="1">
      <alignment horizontal="right"/>
    </xf>
    <xf numFmtId="164" fontId="0" fillId="0" borderId="0" xfId="15" applyNumberFormat="1" applyAlignment="1">
      <alignment horizontal="center"/>
    </xf>
    <xf numFmtId="169" fontId="2" fillId="0" borderId="1" xfId="15" applyNumberFormat="1" applyFont="1" applyBorder="1" applyAlignment="1">
      <alignment horizontal="right" vertical="justify"/>
    </xf>
    <xf numFmtId="169" fontId="2" fillId="0" borderId="1" xfId="0" applyNumberFormat="1" applyFont="1" applyBorder="1" applyAlignment="1">
      <alignment horizontal="right" vertical="justify"/>
    </xf>
    <xf numFmtId="169" fontId="2" fillId="0" borderId="2" xfId="0" applyNumberFormat="1" applyFont="1" applyBorder="1" applyAlignment="1">
      <alignment horizontal="right"/>
    </xf>
    <xf numFmtId="169" fontId="2" fillId="0" borderId="2" xfId="15" applyNumberFormat="1" applyFont="1" applyBorder="1" applyAlignment="1">
      <alignment horizontal="right" vertical="justify"/>
    </xf>
    <xf numFmtId="0" fontId="0" fillId="0" borderId="0" xfId="0" applyFill="1" applyAlignment="1">
      <alignment/>
    </xf>
    <xf numFmtId="169" fontId="2" fillId="0" borderId="2" xfId="0" applyNumberFormat="1" applyFont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169" fontId="2" fillId="0" borderId="5" xfId="0" applyNumberFormat="1" applyFont="1" applyBorder="1" applyAlignment="1">
      <alignment horizontal="right"/>
    </xf>
    <xf numFmtId="169" fontId="2" fillId="0" borderId="6" xfId="0" applyNumberFormat="1" applyFont="1" applyBorder="1" applyAlignment="1">
      <alignment horizontal="right" vertical="justify"/>
    </xf>
    <xf numFmtId="0" fontId="3" fillId="0" borderId="2" xfId="0" applyFont="1" applyBorder="1" applyAlignment="1">
      <alignment horizontal="center" vertical="justify"/>
    </xf>
    <xf numFmtId="0" fontId="3" fillId="0" borderId="7" xfId="15" applyNumberFormat="1" applyFont="1" applyBorder="1" applyAlignment="1">
      <alignment horizontal="center" vertical="justify"/>
    </xf>
    <xf numFmtId="0" fontId="3" fillId="0" borderId="2" xfId="15" applyNumberFormat="1" applyFont="1" applyBorder="1" applyAlignment="1">
      <alignment horizontal="center" vertical="justify"/>
    </xf>
    <xf numFmtId="0" fontId="3" fillId="0" borderId="7" xfId="0" applyFont="1" applyBorder="1" applyAlignment="1">
      <alignment horizontal="center" vertical="justify"/>
    </xf>
    <xf numFmtId="169" fontId="2" fillId="0" borderId="8" xfId="0" applyNumberFormat="1" applyFont="1" applyBorder="1" applyAlignment="1">
      <alignment horizontal="right" vertical="justify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69" fontId="0" fillId="0" borderId="0" xfId="0" applyNumberFormat="1" applyFill="1" applyBorder="1" applyAlignment="1">
      <alignment/>
    </xf>
    <xf numFmtId="169" fontId="0" fillId="0" borderId="0" xfId="0" applyNumberFormat="1" applyFill="1" applyAlignment="1">
      <alignment/>
    </xf>
    <xf numFmtId="169" fontId="5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Alignment="1">
      <alignment horizontal="right"/>
    </xf>
    <xf numFmtId="0" fontId="2" fillId="0" borderId="2" xfId="0" applyFont="1" applyBorder="1" applyAlignment="1">
      <alignment horizontal="center" vertical="justify"/>
    </xf>
    <xf numFmtId="169" fontId="2" fillId="0" borderId="1" xfId="15" applyNumberFormat="1" applyFont="1" applyBorder="1" applyAlignment="1">
      <alignment horizontal="right" vertical="top"/>
    </xf>
    <xf numFmtId="169" fontId="2" fillId="0" borderId="6" xfId="0" applyNumberFormat="1" applyFont="1" applyBorder="1" applyAlignment="1">
      <alignment horizontal="right" vertical="top"/>
    </xf>
    <xf numFmtId="0" fontId="3" fillId="0" borderId="9" xfId="0" applyFont="1" applyBorder="1" applyAlignment="1">
      <alignment horizontal="left" vertical="justify"/>
    </xf>
    <xf numFmtId="0" fontId="0" fillId="0" borderId="10" xfId="0" applyFill="1" applyBorder="1" applyAlignment="1">
      <alignment/>
    </xf>
    <xf numFmtId="169" fontId="2" fillId="0" borderId="11" xfId="15" applyNumberFormat="1" applyFont="1" applyBorder="1" applyAlignment="1">
      <alignment horizontal="right" vertical="top"/>
    </xf>
    <xf numFmtId="169" fontId="2" fillId="0" borderId="12" xfId="0" applyNumberFormat="1" applyFont="1" applyBorder="1" applyAlignment="1">
      <alignment horizontal="right" vertical="top"/>
    </xf>
    <xf numFmtId="169" fontId="2" fillId="0" borderId="13" xfId="0" applyNumberFormat="1" applyFont="1" applyBorder="1" applyAlignment="1">
      <alignment horizontal="right" vertical="top"/>
    </xf>
    <xf numFmtId="169" fontId="3" fillId="0" borderId="1" xfId="15" applyNumberFormat="1" applyFont="1" applyBorder="1" applyAlignment="1">
      <alignment horizontal="right" vertical="top"/>
    </xf>
    <xf numFmtId="169" fontId="2" fillId="0" borderId="8" xfId="0" applyNumberFormat="1" applyFont="1" applyBorder="1" applyAlignment="1">
      <alignment horizontal="right" vertical="top"/>
    </xf>
    <xf numFmtId="169" fontId="3" fillId="0" borderId="1" xfId="0" applyNumberFormat="1" applyFont="1" applyBorder="1" applyAlignment="1">
      <alignment horizontal="right" vertical="top"/>
    </xf>
    <xf numFmtId="169" fontId="2" fillId="0" borderId="1" xfId="0" applyNumberFormat="1" applyFont="1" applyBorder="1" applyAlignment="1">
      <alignment horizontal="right" vertical="top"/>
    </xf>
    <xf numFmtId="169" fontId="2" fillId="0" borderId="1" xfId="15" applyNumberFormat="1" applyFont="1" applyFill="1" applyBorder="1" applyAlignment="1">
      <alignment horizontal="right" vertical="top"/>
    </xf>
    <xf numFmtId="169" fontId="4" fillId="0" borderId="1" xfId="15" applyNumberFormat="1" applyFont="1" applyFill="1" applyBorder="1" applyAlignment="1">
      <alignment horizontal="right" vertical="top"/>
    </xf>
    <xf numFmtId="169" fontId="4" fillId="0" borderId="6" xfId="0" applyNumberFormat="1" applyFont="1" applyFill="1" applyBorder="1" applyAlignment="1">
      <alignment horizontal="right" vertical="top"/>
    </xf>
    <xf numFmtId="169" fontId="2" fillId="0" borderId="1" xfId="0" applyNumberFormat="1" applyFont="1" applyFill="1" applyBorder="1" applyAlignment="1">
      <alignment horizontal="right" vertical="top"/>
    </xf>
    <xf numFmtId="169" fontId="2" fillId="0" borderId="14" xfId="0" applyNumberFormat="1" applyFont="1" applyFill="1" applyBorder="1" applyAlignment="1">
      <alignment horizontal="right" vertical="top"/>
    </xf>
    <xf numFmtId="169" fontId="4" fillId="0" borderId="1" xfId="0" applyNumberFormat="1" applyFont="1" applyFill="1" applyBorder="1" applyAlignment="1">
      <alignment horizontal="right" vertical="top"/>
    </xf>
    <xf numFmtId="169" fontId="4" fillId="0" borderId="14" xfId="0" applyNumberFormat="1" applyFont="1" applyFill="1" applyBorder="1" applyAlignment="1">
      <alignment horizontal="right" vertical="top"/>
    </xf>
    <xf numFmtId="169" fontId="4" fillId="0" borderId="12" xfId="0" applyNumberFormat="1" applyFont="1" applyFill="1" applyBorder="1" applyAlignment="1">
      <alignment horizontal="right" vertical="top"/>
    </xf>
    <xf numFmtId="169" fontId="4" fillId="0" borderId="8" xfId="0" applyNumberFormat="1" applyFont="1" applyFill="1" applyBorder="1" applyAlignment="1">
      <alignment horizontal="right" vertical="top"/>
    </xf>
    <xf numFmtId="169" fontId="4" fillId="0" borderId="0" xfId="0" applyNumberFormat="1" applyFont="1" applyFill="1" applyBorder="1" applyAlignment="1">
      <alignment horizontal="right" vertical="top"/>
    </xf>
    <xf numFmtId="169" fontId="2" fillId="0" borderId="0" xfId="0" applyNumberFormat="1" applyFont="1" applyFill="1" applyBorder="1" applyAlignment="1">
      <alignment horizontal="right" vertical="top"/>
    </xf>
    <xf numFmtId="169" fontId="2" fillId="0" borderId="6" xfId="0" applyNumberFormat="1" applyFont="1" applyFill="1" applyBorder="1" applyAlignment="1">
      <alignment horizontal="right" vertical="top"/>
    </xf>
    <xf numFmtId="169" fontId="2" fillId="0" borderId="15" xfId="0" applyNumberFormat="1" applyFont="1" applyBorder="1" applyAlignment="1">
      <alignment horizontal="right" vertical="top"/>
    </xf>
    <xf numFmtId="169" fontId="2" fillId="0" borderId="11" xfId="0" applyNumberFormat="1" applyFont="1" applyBorder="1" applyAlignment="1">
      <alignment horizontal="right" vertical="top"/>
    </xf>
    <xf numFmtId="169" fontId="2" fillId="0" borderId="11" xfId="15" applyNumberFormat="1" applyFont="1" applyFill="1" applyBorder="1" applyAlignment="1">
      <alignment horizontal="right" vertical="top"/>
    </xf>
    <xf numFmtId="169" fontId="2" fillId="0" borderId="11" xfId="0" applyNumberFormat="1" applyFont="1" applyFill="1" applyBorder="1" applyAlignment="1">
      <alignment horizontal="right" vertical="top"/>
    </xf>
    <xf numFmtId="169" fontId="2" fillId="0" borderId="12" xfId="0" applyNumberFormat="1" applyFont="1" applyFill="1" applyBorder="1" applyAlignment="1">
      <alignment horizontal="right" vertical="top"/>
    </xf>
    <xf numFmtId="169" fontId="2" fillId="0" borderId="14" xfId="0" applyNumberFormat="1" applyFont="1" applyBorder="1" applyAlignment="1">
      <alignment horizontal="right" vertical="top"/>
    </xf>
    <xf numFmtId="169" fontId="4" fillId="0" borderId="16" xfId="15" applyNumberFormat="1" applyFont="1" applyFill="1" applyBorder="1" applyAlignment="1">
      <alignment horizontal="right" vertical="top"/>
    </xf>
    <xf numFmtId="169" fontId="4" fillId="0" borderId="17" xfId="0" applyNumberFormat="1" applyFont="1" applyFill="1" applyBorder="1" applyAlignment="1">
      <alignment horizontal="right" vertical="top"/>
    </xf>
    <xf numFmtId="169" fontId="2" fillId="0" borderId="13" xfId="0" applyNumberFormat="1" applyFont="1" applyFill="1" applyBorder="1" applyAlignment="1">
      <alignment horizontal="right" vertical="top"/>
    </xf>
    <xf numFmtId="169" fontId="2" fillId="0" borderId="16" xfId="0" applyNumberFormat="1" applyFont="1" applyFill="1" applyBorder="1" applyAlignment="1">
      <alignment horizontal="right" vertical="top"/>
    </xf>
    <xf numFmtId="169" fontId="2" fillId="0" borderId="18" xfId="15" applyNumberFormat="1" applyFont="1" applyBorder="1" applyAlignment="1">
      <alignment horizontal="right" vertical="top"/>
    </xf>
    <xf numFmtId="169" fontId="3" fillId="0" borderId="18" xfId="15" applyNumberFormat="1" applyFont="1" applyBorder="1" applyAlignment="1">
      <alignment horizontal="right" vertical="top"/>
    </xf>
    <xf numFmtId="169" fontId="2" fillId="0" borderId="19" xfId="0" applyNumberFormat="1" applyFont="1" applyBorder="1" applyAlignment="1">
      <alignment horizontal="right" vertical="top"/>
    </xf>
    <xf numFmtId="169" fontId="2" fillId="0" borderId="17" xfId="0" applyNumberFormat="1" applyFont="1" applyBorder="1" applyAlignment="1">
      <alignment horizontal="right" vertical="top"/>
    </xf>
    <xf numFmtId="169" fontId="2" fillId="0" borderId="20" xfId="15" applyNumberFormat="1" applyFont="1" applyBorder="1" applyAlignment="1">
      <alignment horizontal="right" vertical="top"/>
    </xf>
    <xf numFmtId="169" fontId="3" fillId="0" borderId="11" xfId="15" applyNumberFormat="1" applyFont="1" applyBorder="1" applyAlignment="1">
      <alignment horizontal="right" vertical="top"/>
    </xf>
    <xf numFmtId="169" fontId="3" fillId="0" borderId="12" xfId="0" applyNumberFormat="1" applyFont="1" applyBorder="1" applyAlignment="1">
      <alignment horizontal="right" vertical="top"/>
    </xf>
    <xf numFmtId="169" fontId="3" fillId="0" borderId="15" xfId="0" applyNumberFormat="1" applyFont="1" applyBorder="1" applyAlignment="1">
      <alignment horizontal="right" vertical="top"/>
    </xf>
    <xf numFmtId="169" fontId="3" fillId="0" borderId="11" xfId="0" applyNumberFormat="1" applyFont="1" applyBorder="1" applyAlignment="1">
      <alignment horizontal="right" vertical="top"/>
    </xf>
    <xf numFmtId="169" fontId="3" fillId="0" borderId="21" xfId="0" applyNumberFormat="1" applyFont="1" applyBorder="1" applyAlignment="1">
      <alignment horizontal="right" vertical="top"/>
    </xf>
    <xf numFmtId="169" fontId="3" fillId="0" borderId="14" xfId="0" applyNumberFormat="1" applyFont="1" applyBorder="1" applyAlignment="1">
      <alignment horizontal="right" vertical="top"/>
    </xf>
    <xf numFmtId="169" fontId="3" fillId="0" borderId="6" xfId="0" applyNumberFormat="1" applyFont="1" applyBorder="1" applyAlignment="1">
      <alignment horizontal="right" vertical="top"/>
    </xf>
    <xf numFmtId="169" fontId="3" fillId="0" borderId="22" xfId="0" applyNumberFormat="1" applyFont="1" applyBorder="1" applyAlignment="1">
      <alignment horizontal="right" vertical="top"/>
    </xf>
    <xf numFmtId="169" fontId="3" fillId="0" borderId="8" xfId="0" applyNumberFormat="1" applyFont="1" applyBorder="1" applyAlignment="1">
      <alignment horizontal="right" vertical="top"/>
    </xf>
    <xf numFmtId="169" fontId="3" fillId="0" borderId="0" xfId="0" applyNumberFormat="1" applyFont="1" applyBorder="1" applyAlignment="1">
      <alignment horizontal="right" vertical="top"/>
    </xf>
    <xf numFmtId="169" fontId="5" fillId="0" borderId="23" xfId="15" applyNumberFormat="1" applyFont="1" applyBorder="1" applyAlignment="1">
      <alignment horizontal="right" vertical="top"/>
    </xf>
    <xf numFmtId="169" fontId="5" fillId="0" borderId="23" xfId="0" applyNumberFormat="1" applyFont="1" applyBorder="1" applyAlignment="1">
      <alignment horizontal="right" vertical="top"/>
    </xf>
    <xf numFmtId="169" fontId="5" fillId="0" borderId="24" xfId="0" applyNumberFormat="1" applyFont="1" applyBorder="1" applyAlignment="1">
      <alignment horizontal="right" vertical="top"/>
    </xf>
    <xf numFmtId="169" fontId="4" fillId="3" borderId="25" xfId="15" applyNumberFormat="1" applyFont="1" applyFill="1" applyBorder="1" applyAlignment="1">
      <alignment horizontal="right"/>
    </xf>
    <xf numFmtId="169" fontId="4" fillId="3" borderId="26" xfId="0" applyNumberFormat="1" applyFont="1" applyFill="1" applyBorder="1" applyAlignment="1">
      <alignment horizontal="right"/>
    </xf>
    <xf numFmtId="169" fontId="4" fillId="3" borderId="11" xfId="0" applyNumberFormat="1" applyFont="1" applyFill="1" applyBorder="1" applyAlignment="1">
      <alignment horizontal="right"/>
    </xf>
    <xf numFmtId="169" fontId="4" fillId="3" borderId="0" xfId="15" applyNumberFormat="1" applyFont="1" applyFill="1" applyBorder="1" applyAlignment="1">
      <alignment horizontal="right"/>
    </xf>
    <xf numFmtId="169" fontId="4" fillId="3" borderId="0" xfId="0" applyNumberFormat="1" applyFont="1" applyFill="1" applyBorder="1" applyAlignment="1">
      <alignment horizontal="right"/>
    </xf>
    <xf numFmtId="169" fontId="4" fillId="3" borderId="11" xfId="15" applyNumberFormat="1" applyFont="1" applyFill="1" applyBorder="1" applyAlignment="1">
      <alignment horizontal="right"/>
    </xf>
    <xf numFmtId="169" fontId="4" fillId="3" borderId="12" xfId="0" applyNumberFormat="1" applyFont="1" applyFill="1" applyBorder="1" applyAlignment="1">
      <alignment horizontal="right"/>
    </xf>
    <xf numFmtId="169" fontId="4" fillId="3" borderId="15" xfId="0" applyNumberFormat="1" applyFont="1" applyFill="1" applyBorder="1" applyAlignment="1">
      <alignment horizontal="right"/>
    </xf>
    <xf numFmtId="169" fontId="4" fillId="3" borderId="18" xfId="0" applyNumberFormat="1" applyFont="1" applyFill="1" applyBorder="1" applyAlignment="1">
      <alignment horizontal="right"/>
    </xf>
    <xf numFmtId="169" fontId="4" fillId="3" borderId="11" xfId="15" applyNumberFormat="1" applyFont="1" applyFill="1" applyBorder="1" applyAlignment="1">
      <alignment horizontal="right" vertical="justify"/>
    </xf>
    <xf numFmtId="169" fontId="4" fillId="3" borderId="20" xfId="0" applyNumberFormat="1" applyFont="1" applyFill="1" applyBorder="1" applyAlignment="1">
      <alignment horizontal="right"/>
    </xf>
    <xf numFmtId="169" fontId="4" fillId="3" borderId="27" xfId="0" applyNumberFormat="1" applyFont="1" applyFill="1" applyBorder="1" applyAlignment="1">
      <alignment horizontal="right"/>
    </xf>
    <xf numFmtId="169" fontId="4" fillId="3" borderId="25" xfId="0" applyNumberFormat="1" applyFont="1" applyFill="1" applyBorder="1" applyAlignment="1">
      <alignment horizontal="right"/>
    </xf>
    <xf numFmtId="169" fontId="4" fillId="3" borderId="28" xfId="0" applyNumberFormat="1" applyFont="1" applyFill="1" applyBorder="1" applyAlignment="1">
      <alignment horizontal="right"/>
    </xf>
    <xf numFmtId="0" fontId="3" fillId="3" borderId="29" xfId="0" applyFont="1" applyFill="1" applyBorder="1" applyAlignment="1">
      <alignment vertical="justify"/>
    </xf>
    <xf numFmtId="169" fontId="2" fillId="3" borderId="29" xfId="15" applyNumberFormat="1" applyFont="1" applyFill="1" applyBorder="1" applyAlignment="1">
      <alignment horizontal="right"/>
    </xf>
    <xf numFmtId="169" fontId="2" fillId="3" borderId="29" xfId="0" applyNumberFormat="1" applyFont="1" applyFill="1" applyBorder="1" applyAlignment="1">
      <alignment horizontal="right"/>
    </xf>
    <xf numFmtId="169" fontId="2" fillId="3" borderId="28" xfId="0" applyNumberFormat="1" applyFont="1" applyFill="1" applyBorder="1" applyAlignment="1">
      <alignment horizontal="right"/>
    </xf>
    <xf numFmtId="169" fontId="4" fillId="4" borderId="11" xfId="15" applyNumberFormat="1" applyFont="1" applyFill="1" applyBorder="1" applyAlignment="1">
      <alignment horizontal="right"/>
    </xf>
    <xf numFmtId="169" fontId="4" fillId="4" borderId="12" xfId="0" applyNumberFormat="1" applyFont="1" applyFill="1" applyBorder="1" applyAlignment="1">
      <alignment horizontal="right"/>
    </xf>
    <xf numFmtId="169" fontId="4" fillId="4" borderId="15" xfId="0" applyNumberFormat="1" applyFont="1" applyFill="1" applyBorder="1" applyAlignment="1">
      <alignment horizontal="right"/>
    </xf>
    <xf numFmtId="169" fontId="4" fillId="4" borderId="11" xfId="0" applyNumberFormat="1" applyFont="1" applyFill="1" applyBorder="1" applyAlignment="1">
      <alignment horizontal="right"/>
    </xf>
    <xf numFmtId="169" fontId="4" fillId="4" borderId="30" xfId="0" applyNumberFormat="1" applyFont="1" applyFill="1" applyBorder="1" applyAlignment="1">
      <alignment horizontal="right"/>
    </xf>
    <xf numFmtId="169" fontId="4" fillId="4" borderId="0" xfId="0" applyNumberFormat="1" applyFont="1" applyFill="1" applyBorder="1" applyAlignment="1">
      <alignment horizontal="right"/>
    </xf>
    <xf numFmtId="169" fontId="2" fillId="4" borderId="0" xfId="0" applyNumberFormat="1" applyFont="1" applyFill="1" applyBorder="1" applyAlignment="1">
      <alignment horizontal="right"/>
    </xf>
    <xf numFmtId="169" fontId="4" fillId="4" borderId="28" xfId="0" applyNumberFormat="1" applyFont="1" applyFill="1" applyBorder="1" applyAlignment="1">
      <alignment horizontal="right"/>
    </xf>
    <xf numFmtId="169" fontId="4" fillId="4" borderId="20" xfId="15" applyNumberFormat="1" applyFont="1" applyFill="1" applyBorder="1" applyAlignment="1">
      <alignment horizontal="right"/>
    </xf>
    <xf numFmtId="169" fontId="3" fillId="4" borderId="11" xfId="15" applyNumberFormat="1" applyFont="1" applyFill="1" applyBorder="1" applyAlignment="1">
      <alignment horizontal="right"/>
    </xf>
    <xf numFmtId="169" fontId="3" fillId="4" borderId="12" xfId="0" applyNumberFormat="1" applyFont="1" applyFill="1" applyBorder="1" applyAlignment="1">
      <alignment horizontal="right"/>
    </xf>
    <xf numFmtId="169" fontId="3" fillId="4" borderId="15" xfId="0" applyNumberFormat="1" applyFont="1" applyFill="1" applyBorder="1" applyAlignment="1">
      <alignment horizontal="right"/>
    </xf>
    <xf numFmtId="169" fontId="3" fillId="4" borderId="11" xfId="0" applyNumberFormat="1" applyFont="1" applyFill="1" applyBorder="1" applyAlignment="1">
      <alignment horizontal="right"/>
    </xf>
    <xf numFmtId="169" fontId="4" fillId="4" borderId="26" xfId="0" applyNumberFormat="1" applyFont="1" applyFill="1" applyBorder="1" applyAlignment="1">
      <alignment horizontal="right"/>
    </xf>
    <xf numFmtId="169" fontId="4" fillId="4" borderId="27" xfId="0" applyNumberFormat="1" applyFont="1" applyFill="1" applyBorder="1" applyAlignment="1">
      <alignment horizontal="right"/>
    </xf>
    <xf numFmtId="169" fontId="4" fillId="4" borderId="31" xfId="0" applyNumberFormat="1" applyFont="1" applyFill="1" applyBorder="1" applyAlignment="1">
      <alignment horizontal="right"/>
    </xf>
    <xf numFmtId="169" fontId="4" fillId="4" borderId="25" xfId="0" applyNumberFormat="1" applyFont="1" applyFill="1" applyBorder="1" applyAlignment="1">
      <alignment horizontal="right"/>
    </xf>
    <xf numFmtId="169" fontId="4" fillId="4" borderId="32" xfId="0" applyNumberFormat="1" applyFont="1" applyFill="1" applyBorder="1" applyAlignment="1">
      <alignment horizontal="right"/>
    </xf>
    <xf numFmtId="169" fontId="4" fillId="4" borderId="33" xfId="0" applyNumberFormat="1" applyFont="1" applyFill="1" applyBorder="1" applyAlignment="1">
      <alignment horizontal="right"/>
    </xf>
    <xf numFmtId="169" fontId="3" fillId="4" borderId="25" xfId="15" applyNumberFormat="1" applyFont="1" applyFill="1" applyBorder="1" applyAlignment="1">
      <alignment horizontal="right"/>
    </xf>
    <xf numFmtId="169" fontId="3" fillId="4" borderId="26" xfId="0" applyNumberFormat="1" applyFont="1" applyFill="1" applyBorder="1" applyAlignment="1">
      <alignment horizontal="right"/>
    </xf>
    <xf numFmtId="169" fontId="3" fillId="4" borderId="27" xfId="0" applyNumberFormat="1" applyFont="1" applyFill="1" applyBorder="1" applyAlignment="1">
      <alignment horizontal="right"/>
    </xf>
    <xf numFmtId="169" fontId="3" fillId="4" borderId="31" xfId="0" applyNumberFormat="1" applyFont="1" applyFill="1" applyBorder="1" applyAlignment="1">
      <alignment horizontal="right"/>
    </xf>
    <xf numFmtId="169" fontId="4" fillId="4" borderId="25" xfId="15" applyNumberFormat="1" applyFont="1" applyFill="1" applyBorder="1" applyAlignment="1">
      <alignment horizontal="right"/>
    </xf>
    <xf numFmtId="169" fontId="3" fillId="4" borderId="25" xfId="0" applyNumberFormat="1" applyFont="1" applyFill="1" applyBorder="1" applyAlignment="1">
      <alignment horizontal="right"/>
    </xf>
    <xf numFmtId="0" fontId="3" fillId="4" borderId="29" xfId="0" applyFont="1" applyFill="1" applyBorder="1" applyAlignment="1">
      <alignment vertical="justify"/>
    </xf>
    <xf numFmtId="169" fontId="2" fillId="4" borderId="29" xfId="15" applyNumberFormat="1" applyFont="1" applyFill="1" applyBorder="1" applyAlignment="1">
      <alignment horizontal="right"/>
    </xf>
    <xf numFmtId="169" fontId="2" fillId="4" borderId="29" xfId="0" applyNumberFormat="1" applyFont="1" applyFill="1" applyBorder="1" applyAlignment="1">
      <alignment horizontal="right"/>
    </xf>
    <xf numFmtId="169" fontId="2" fillId="4" borderId="28" xfId="0" applyNumberFormat="1" applyFont="1" applyFill="1" applyBorder="1" applyAlignment="1">
      <alignment horizontal="right"/>
    </xf>
    <xf numFmtId="169" fontId="4" fillId="5" borderId="34" xfId="0" applyNumberFormat="1" applyFont="1" applyFill="1" applyBorder="1" applyAlignment="1">
      <alignment horizontal="right"/>
    </xf>
    <xf numFmtId="169" fontId="4" fillId="5" borderId="25" xfId="15" applyNumberFormat="1" applyFont="1" applyFill="1" applyBorder="1" applyAlignment="1">
      <alignment horizontal="right"/>
    </xf>
    <xf numFmtId="169" fontId="4" fillId="5" borderId="26" xfId="0" applyNumberFormat="1" applyFont="1" applyFill="1" applyBorder="1" applyAlignment="1">
      <alignment horizontal="right"/>
    </xf>
    <xf numFmtId="169" fontId="4" fillId="5" borderId="27" xfId="0" applyNumberFormat="1" applyFont="1" applyFill="1" applyBorder="1" applyAlignment="1">
      <alignment horizontal="right"/>
    </xf>
    <xf numFmtId="169" fontId="4" fillId="5" borderId="32" xfId="0" applyNumberFormat="1" applyFont="1" applyFill="1" applyBorder="1" applyAlignment="1">
      <alignment horizontal="right"/>
    </xf>
    <xf numFmtId="169" fontId="4" fillId="5" borderId="25" xfId="0" applyNumberFormat="1" applyFont="1" applyFill="1" applyBorder="1" applyAlignment="1">
      <alignment horizontal="right"/>
    </xf>
    <xf numFmtId="169" fontId="4" fillId="5" borderId="35" xfId="15" applyNumberFormat="1" applyFont="1" applyFill="1" applyBorder="1" applyAlignment="1">
      <alignment horizontal="right"/>
    </xf>
    <xf numFmtId="169" fontId="4" fillId="5" borderId="36" xfId="0" applyNumberFormat="1" applyFont="1" applyFill="1" applyBorder="1" applyAlignment="1">
      <alignment horizontal="right"/>
    </xf>
    <xf numFmtId="169" fontId="4" fillId="5" borderId="31" xfId="0" applyNumberFormat="1" applyFont="1" applyFill="1" applyBorder="1" applyAlignment="1">
      <alignment horizontal="right"/>
    </xf>
    <xf numFmtId="169" fontId="4" fillId="5" borderId="12" xfId="0" applyNumberFormat="1" applyFont="1" applyFill="1" applyBorder="1" applyAlignment="1">
      <alignment horizontal="right"/>
    </xf>
    <xf numFmtId="169" fontId="4" fillId="5" borderId="10" xfId="0" applyNumberFormat="1" applyFont="1" applyFill="1" applyBorder="1" applyAlignment="1">
      <alignment horizontal="right"/>
    </xf>
    <xf numFmtId="169" fontId="4" fillId="5" borderId="11" xfId="15" applyNumberFormat="1" applyFont="1" applyFill="1" applyBorder="1" applyAlignment="1">
      <alignment horizontal="right"/>
    </xf>
    <xf numFmtId="169" fontId="4" fillId="5" borderId="15" xfId="0" applyNumberFormat="1" applyFont="1" applyFill="1" applyBorder="1" applyAlignment="1">
      <alignment horizontal="right"/>
    </xf>
    <xf numFmtId="169" fontId="4" fillId="5" borderId="11" xfId="0" applyNumberFormat="1" applyFont="1" applyFill="1" applyBorder="1" applyAlignment="1">
      <alignment horizontal="right"/>
    </xf>
    <xf numFmtId="169" fontId="4" fillId="5" borderId="32" xfId="15" applyNumberFormat="1" applyFont="1" applyFill="1" applyBorder="1" applyAlignment="1">
      <alignment horizontal="right"/>
    </xf>
    <xf numFmtId="0" fontId="3" fillId="5" borderId="37" xfId="0" applyFont="1" applyFill="1" applyBorder="1" applyAlignment="1">
      <alignment vertical="justify"/>
    </xf>
    <xf numFmtId="169" fontId="2" fillId="5" borderId="37" xfId="15" applyNumberFormat="1" applyFont="1" applyFill="1" applyBorder="1" applyAlignment="1">
      <alignment horizontal="right"/>
    </xf>
    <xf numFmtId="169" fontId="2" fillId="5" borderId="37" xfId="0" applyNumberFormat="1" applyFont="1" applyFill="1" applyBorder="1" applyAlignment="1">
      <alignment horizontal="right"/>
    </xf>
    <xf numFmtId="169" fontId="2" fillId="5" borderId="38" xfId="0" applyNumberFormat="1" applyFont="1" applyFill="1" applyBorder="1" applyAlignment="1">
      <alignment horizontal="right"/>
    </xf>
    <xf numFmtId="169" fontId="3" fillId="4" borderId="36" xfId="0" applyNumberFormat="1" applyFont="1" applyFill="1" applyBorder="1" applyAlignment="1">
      <alignment horizontal="right"/>
    </xf>
    <xf numFmtId="169" fontId="3" fillId="4" borderId="3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4" fontId="0" fillId="0" borderId="0" xfId="15" applyNumberFormat="1" applyFill="1" applyAlignment="1">
      <alignment horizontal="right"/>
    </xf>
    <xf numFmtId="164" fontId="0" fillId="0" borderId="0" xfId="15" applyNumberFormat="1" applyFill="1" applyAlignment="1">
      <alignment horizontal="center"/>
    </xf>
    <xf numFmtId="169" fontId="3" fillId="0" borderId="2" xfId="0" applyNumberFormat="1" applyFont="1" applyFill="1" applyBorder="1" applyAlignment="1">
      <alignment/>
    </xf>
    <xf numFmtId="0" fontId="3" fillId="0" borderId="39" xfId="0" applyFont="1" applyBorder="1" applyAlignment="1">
      <alignment horizontal="center" vertical="justify"/>
    </xf>
    <xf numFmtId="0" fontId="3" fillId="0" borderId="40" xfId="0" applyFont="1" applyBorder="1" applyAlignment="1">
      <alignment horizontal="center" vertical="justify"/>
    </xf>
    <xf numFmtId="0" fontId="3" fillId="0" borderId="41" xfId="0" applyFont="1" applyBorder="1" applyAlignment="1">
      <alignment horizontal="center" vertical="justify"/>
    </xf>
    <xf numFmtId="169" fontId="2" fillId="0" borderId="24" xfId="0" applyNumberFormat="1" applyFont="1" applyBorder="1" applyAlignment="1">
      <alignment horizontal="right" vertical="top"/>
    </xf>
    <xf numFmtId="169" fontId="2" fillId="0" borderId="18" xfId="0" applyNumberFormat="1" applyFont="1" applyFill="1" applyBorder="1" applyAlignment="1">
      <alignment horizontal="right" vertical="top"/>
    </xf>
    <xf numFmtId="169" fontId="4" fillId="5" borderId="31" xfId="15" applyNumberFormat="1" applyFont="1" applyFill="1" applyBorder="1" applyAlignment="1">
      <alignment horizontal="left"/>
    </xf>
    <xf numFmtId="169" fontId="2" fillId="0" borderId="13" xfId="15" applyNumberFormat="1" applyFont="1" applyBorder="1" applyAlignment="1">
      <alignment horizontal="right" vertical="justify"/>
    </xf>
    <xf numFmtId="169" fontId="2" fillId="0" borderId="17" xfId="15" applyNumberFormat="1" applyFont="1" applyBorder="1" applyAlignment="1">
      <alignment horizontal="right" vertical="justify"/>
    </xf>
    <xf numFmtId="169" fontId="2" fillId="0" borderId="19" xfId="0" applyNumberFormat="1" applyFont="1" applyBorder="1" applyAlignment="1">
      <alignment horizontal="right" vertical="justify"/>
    </xf>
    <xf numFmtId="169" fontId="2" fillId="0" borderId="42" xfId="0" applyNumberFormat="1" applyFont="1" applyBorder="1" applyAlignment="1">
      <alignment horizontal="right" vertical="justify"/>
    </xf>
    <xf numFmtId="169" fontId="4" fillId="5" borderId="33" xfId="0" applyNumberFormat="1" applyFont="1" applyFill="1" applyBorder="1" applyAlignment="1">
      <alignment horizontal="right"/>
    </xf>
    <xf numFmtId="169" fontId="2" fillId="0" borderId="28" xfId="0" applyNumberFormat="1" applyFont="1" applyFill="1" applyBorder="1" applyAlignment="1">
      <alignment horizontal="right" vertical="top"/>
    </xf>
    <xf numFmtId="169" fontId="2" fillId="0" borderId="43" xfId="0" applyNumberFormat="1" applyFont="1" applyBorder="1" applyAlignment="1">
      <alignment horizontal="right" vertical="justify"/>
    </xf>
    <xf numFmtId="169" fontId="2" fillId="0" borderId="17" xfId="0" applyNumberFormat="1" applyFont="1" applyBorder="1" applyAlignment="1">
      <alignment horizontal="right" vertical="justify"/>
    </xf>
    <xf numFmtId="169" fontId="4" fillId="0" borderId="21" xfId="0" applyNumberFormat="1" applyFont="1" applyFill="1" applyBorder="1" applyAlignment="1">
      <alignment horizontal="right" vertical="top"/>
    </xf>
    <xf numFmtId="169" fontId="2" fillId="0" borderId="21" xfId="0" applyNumberFormat="1" applyFont="1" applyFill="1" applyBorder="1" applyAlignment="1">
      <alignment horizontal="right" vertical="top"/>
    </xf>
    <xf numFmtId="169" fontId="3" fillId="0" borderId="44" xfId="0" applyNumberFormat="1" applyFont="1" applyFill="1" applyBorder="1" applyAlignment="1">
      <alignment horizontal="right" vertical="top"/>
    </xf>
    <xf numFmtId="0" fontId="3" fillId="0" borderId="45" xfId="0" applyFont="1" applyBorder="1" applyAlignment="1">
      <alignment horizontal="center" vertical="justify"/>
    </xf>
    <xf numFmtId="169" fontId="3" fillId="0" borderId="1" xfId="0" applyNumberFormat="1" applyFont="1" applyFill="1" applyBorder="1" applyAlignment="1">
      <alignment horizontal="right" vertical="top"/>
    </xf>
    <xf numFmtId="169" fontId="4" fillId="5" borderId="28" xfId="0" applyNumberFormat="1" applyFont="1" applyFill="1" applyBorder="1" applyAlignment="1">
      <alignment horizontal="right"/>
    </xf>
    <xf numFmtId="169" fontId="2" fillId="0" borderId="43" xfId="15" applyNumberFormat="1" applyFont="1" applyBorder="1" applyAlignment="1">
      <alignment horizontal="right" vertical="justify"/>
    </xf>
    <xf numFmtId="169" fontId="4" fillId="3" borderId="20" xfId="15" applyNumberFormat="1" applyFont="1" applyFill="1" applyBorder="1" applyAlignment="1">
      <alignment horizontal="right"/>
    </xf>
    <xf numFmtId="169" fontId="2" fillId="0" borderId="22" xfId="15" applyNumberFormat="1" applyFont="1" applyBorder="1" applyAlignment="1">
      <alignment horizontal="right" vertical="top"/>
    </xf>
    <xf numFmtId="169" fontId="2" fillId="0" borderId="22" xfId="15" applyNumberFormat="1" applyFont="1" applyBorder="1" applyAlignment="1">
      <alignment horizontal="right" vertical="justify"/>
    </xf>
    <xf numFmtId="169" fontId="4" fillId="3" borderId="32" xfId="15" applyNumberFormat="1" applyFont="1" applyFill="1" applyBorder="1" applyAlignment="1">
      <alignment horizontal="right"/>
    </xf>
    <xf numFmtId="169" fontId="2" fillId="0" borderId="22" xfId="15" applyNumberFormat="1" applyFont="1" applyFill="1" applyBorder="1" applyAlignment="1">
      <alignment horizontal="right" vertical="top"/>
    </xf>
    <xf numFmtId="169" fontId="2" fillId="0" borderId="0" xfId="15" applyNumberFormat="1" applyFont="1" applyFill="1" applyBorder="1" applyAlignment="1">
      <alignment horizontal="right" vertical="top"/>
    </xf>
    <xf numFmtId="169" fontId="4" fillId="4" borderId="0" xfId="15" applyNumberFormat="1" applyFont="1" applyFill="1" applyBorder="1" applyAlignment="1">
      <alignment horizontal="right"/>
    </xf>
    <xf numFmtId="0" fontId="3" fillId="0" borderId="39" xfId="15" applyNumberFormat="1" applyFont="1" applyBorder="1" applyAlignment="1">
      <alignment horizontal="center" vertical="justify"/>
    </xf>
    <xf numFmtId="0" fontId="3" fillId="0" borderId="40" xfId="15" applyNumberFormat="1" applyFont="1" applyBorder="1" applyAlignment="1">
      <alignment horizontal="center" vertical="justify"/>
    </xf>
    <xf numFmtId="169" fontId="4" fillId="5" borderId="46" xfId="0" applyNumberFormat="1" applyFont="1" applyFill="1" applyBorder="1" applyAlignment="1">
      <alignment horizontal="right"/>
    </xf>
    <xf numFmtId="169" fontId="4" fillId="5" borderId="47" xfId="0" applyNumberFormat="1" applyFont="1" applyFill="1" applyBorder="1" applyAlignment="1">
      <alignment horizontal="right"/>
    </xf>
    <xf numFmtId="169" fontId="4" fillId="5" borderId="35" xfId="0" applyNumberFormat="1" applyFont="1" applyFill="1" applyBorder="1" applyAlignment="1">
      <alignment horizontal="right"/>
    </xf>
    <xf numFmtId="169" fontId="3" fillId="0" borderId="13" xfId="0" applyNumberFormat="1" applyFont="1" applyFill="1" applyBorder="1" applyAlignment="1">
      <alignment horizontal="right" vertical="top"/>
    </xf>
    <xf numFmtId="169" fontId="2" fillId="0" borderId="24" xfId="0" applyNumberFormat="1" applyFont="1" applyFill="1" applyBorder="1" applyAlignment="1">
      <alignment horizontal="right" vertical="top"/>
    </xf>
    <xf numFmtId="169" fontId="4" fillId="0" borderId="16" xfId="0" applyNumberFormat="1" applyFont="1" applyFill="1" applyBorder="1" applyAlignment="1">
      <alignment horizontal="right" vertical="top"/>
    </xf>
    <xf numFmtId="169" fontId="2" fillId="0" borderId="20" xfId="0" applyNumberFormat="1" applyFont="1" applyFill="1" applyBorder="1" applyAlignment="1">
      <alignment horizontal="right" vertical="top"/>
    </xf>
    <xf numFmtId="169" fontId="2" fillId="0" borderId="22" xfId="0" applyNumberFormat="1" applyFont="1" applyFill="1" applyBorder="1" applyAlignment="1">
      <alignment horizontal="right" vertical="top"/>
    </xf>
    <xf numFmtId="169" fontId="4" fillId="4" borderId="20" xfId="0" applyNumberFormat="1" applyFont="1" applyFill="1" applyBorder="1" applyAlignment="1">
      <alignment horizontal="right"/>
    </xf>
    <xf numFmtId="169" fontId="4" fillId="0" borderId="22" xfId="0" applyNumberFormat="1" applyFont="1" applyFill="1" applyBorder="1" applyAlignment="1">
      <alignment horizontal="right" vertical="top"/>
    </xf>
    <xf numFmtId="169" fontId="3" fillId="0" borderId="22" xfId="0" applyNumberFormat="1" applyFont="1" applyFill="1" applyBorder="1" applyAlignment="1">
      <alignment horizontal="right" vertical="top"/>
    </xf>
    <xf numFmtId="169" fontId="2" fillId="0" borderId="19" xfId="15" applyNumberFormat="1" applyFont="1" applyFill="1" applyBorder="1" applyAlignment="1">
      <alignment horizontal="right" vertical="top"/>
    </xf>
    <xf numFmtId="169" fontId="4" fillId="3" borderId="15" xfId="15" applyNumberFormat="1" applyFont="1" applyFill="1" applyBorder="1" applyAlignment="1">
      <alignment horizontal="right"/>
    </xf>
    <xf numFmtId="169" fontId="4" fillId="5" borderId="27" xfId="15" applyNumberFormat="1" applyFont="1" applyFill="1" applyBorder="1" applyAlignment="1">
      <alignment horizontal="right"/>
    </xf>
    <xf numFmtId="169" fontId="2" fillId="0" borderId="30" xfId="15" applyNumberFormat="1" applyFont="1" applyFill="1" applyBorder="1" applyAlignment="1">
      <alignment horizontal="right" vertical="top"/>
    </xf>
    <xf numFmtId="169" fontId="4" fillId="5" borderId="36" xfId="15" applyNumberFormat="1" applyFont="1" applyFill="1" applyBorder="1" applyAlignment="1">
      <alignment horizontal="right"/>
    </xf>
    <xf numFmtId="169" fontId="2" fillId="0" borderId="8" xfId="15" applyNumberFormat="1" applyFont="1" applyFill="1" applyBorder="1" applyAlignment="1">
      <alignment horizontal="right" vertical="top"/>
    </xf>
    <xf numFmtId="169" fontId="4" fillId="4" borderId="15" xfId="15" applyNumberFormat="1" applyFont="1" applyFill="1" applyBorder="1" applyAlignment="1">
      <alignment horizontal="right"/>
    </xf>
    <xf numFmtId="169" fontId="2" fillId="0" borderId="39" xfId="15" applyNumberFormat="1" applyFont="1" applyBorder="1" applyAlignment="1">
      <alignment horizontal="right"/>
    </xf>
    <xf numFmtId="169" fontId="2" fillId="0" borderId="40" xfId="15" applyNumberFormat="1" applyFont="1" applyBorder="1" applyAlignment="1">
      <alignment horizontal="right"/>
    </xf>
    <xf numFmtId="169" fontId="2" fillId="0" borderId="41" xfId="0" applyNumberFormat="1" applyFont="1" applyBorder="1" applyAlignment="1">
      <alignment horizontal="right"/>
    </xf>
    <xf numFmtId="169" fontId="2" fillId="0" borderId="40" xfId="0" applyNumberFormat="1" applyFont="1" applyBorder="1" applyAlignment="1">
      <alignment horizontal="right"/>
    </xf>
    <xf numFmtId="169" fontId="2" fillId="0" borderId="48" xfId="0" applyNumberFormat="1" applyFont="1" applyBorder="1" applyAlignment="1">
      <alignment horizontal="right"/>
    </xf>
    <xf numFmtId="0" fontId="3" fillId="0" borderId="9" xfId="0" applyFont="1" applyBorder="1" applyAlignment="1">
      <alignment vertical="justify"/>
    </xf>
    <xf numFmtId="0" fontId="3" fillId="0" borderId="29" xfId="0" applyFont="1" applyBorder="1" applyAlignment="1">
      <alignment vertical="justify"/>
    </xf>
    <xf numFmtId="0" fontId="3" fillId="0" borderId="29" xfId="0" applyFont="1" applyBorder="1" applyAlignment="1">
      <alignment horizontal="left" vertical="justify"/>
    </xf>
    <xf numFmtId="0" fontId="3" fillId="0" borderId="23" xfId="0" applyFont="1" applyBorder="1" applyAlignment="1">
      <alignment horizontal="left" vertical="justify"/>
    </xf>
    <xf numFmtId="0" fontId="3" fillId="0" borderId="49" xfId="0" applyFont="1" applyBorder="1" applyAlignment="1">
      <alignment horizontal="left" vertical="justify"/>
    </xf>
    <xf numFmtId="0" fontId="3" fillId="0" borderId="29" xfId="0" applyFont="1" applyBorder="1" applyAlignment="1">
      <alignment/>
    </xf>
    <xf numFmtId="0" fontId="3" fillId="0" borderId="49" xfId="0" applyFont="1" applyBorder="1" applyAlignment="1">
      <alignment/>
    </xf>
    <xf numFmtId="169" fontId="2" fillId="0" borderId="19" xfId="15" applyNumberFormat="1" applyFont="1" applyBorder="1" applyAlignment="1">
      <alignment horizontal="right" vertical="top"/>
    </xf>
    <xf numFmtId="169" fontId="2" fillId="0" borderId="13" xfId="15" applyNumberFormat="1" applyFont="1" applyBorder="1" applyAlignment="1">
      <alignment horizontal="right" vertical="top"/>
    </xf>
    <xf numFmtId="169" fontId="4" fillId="5" borderId="15" xfId="15" applyNumberFormat="1" applyFont="1" applyFill="1" applyBorder="1" applyAlignment="1">
      <alignment horizontal="right"/>
    </xf>
    <xf numFmtId="169" fontId="2" fillId="0" borderId="8" xfId="15" applyNumberFormat="1" applyFont="1" applyBorder="1" applyAlignment="1">
      <alignment horizontal="right" vertical="top"/>
    </xf>
    <xf numFmtId="169" fontId="4" fillId="4" borderId="30" xfId="15" applyNumberFormat="1" applyFont="1" applyFill="1" applyBorder="1" applyAlignment="1">
      <alignment horizontal="right"/>
    </xf>
    <xf numFmtId="169" fontId="4" fillId="3" borderId="30" xfId="15" applyNumberFormat="1" applyFont="1" applyFill="1" applyBorder="1" applyAlignment="1">
      <alignment horizontal="right"/>
    </xf>
    <xf numFmtId="169" fontId="4" fillId="5" borderId="30" xfId="15" applyNumberFormat="1" applyFont="1" applyFill="1" applyBorder="1" applyAlignment="1">
      <alignment horizontal="right"/>
    </xf>
    <xf numFmtId="169" fontId="4" fillId="3" borderId="47" xfId="15" applyNumberFormat="1" applyFont="1" applyFill="1" applyBorder="1" applyAlignment="1">
      <alignment horizontal="right"/>
    </xf>
    <xf numFmtId="169" fontId="4" fillId="3" borderId="46" xfId="0" applyNumberFormat="1" applyFont="1" applyFill="1" applyBorder="1" applyAlignment="1">
      <alignment horizontal="right"/>
    </xf>
    <xf numFmtId="169" fontId="4" fillId="3" borderId="35" xfId="0" applyNumberFormat="1" applyFont="1" applyFill="1" applyBorder="1" applyAlignment="1">
      <alignment horizontal="right"/>
    </xf>
    <xf numFmtId="169" fontId="4" fillId="3" borderId="27" xfId="15" applyNumberFormat="1" applyFont="1" applyFill="1" applyBorder="1" applyAlignment="1">
      <alignment horizontal="right"/>
    </xf>
    <xf numFmtId="169" fontId="4" fillId="0" borderId="1" xfId="15" applyNumberFormat="1" applyFont="1" applyFill="1" applyBorder="1" applyAlignment="1">
      <alignment horizontal="right"/>
    </xf>
    <xf numFmtId="169" fontId="2" fillId="0" borderId="37" xfId="15" applyNumberFormat="1" applyFont="1" applyBorder="1" applyAlignment="1">
      <alignment horizontal="right"/>
    </xf>
    <xf numFmtId="169" fontId="4" fillId="0" borderId="6" xfId="0" applyNumberFormat="1" applyFont="1" applyFill="1" applyBorder="1" applyAlignment="1">
      <alignment horizontal="right"/>
    </xf>
    <xf numFmtId="169" fontId="2" fillId="0" borderId="37" xfId="0" applyNumberFormat="1" applyFont="1" applyBorder="1" applyAlignment="1">
      <alignment horizontal="right"/>
    </xf>
    <xf numFmtId="169" fontId="4" fillId="0" borderId="1" xfId="0" applyNumberFormat="1" applyFont="1" applyFill="1" applyBorder="1" applyAlignment="1">
      <alignment horizontal="right"/>
    </xf>
    <xf numFmtId="49" fontId="3" fillId="0" borderId="38" xfId="0" applyNumberFormat="1" applyFont="1" applyFill="1" applyBorder="1" applyAlignment="1">
      <alignment vertical="justify" readingOrder="1"/>
    </xf>
    <xf numFmtId="169" fontId="4" fillId="0" borderId="8" xfId="15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169" fontId="4" fillId="3" borderId="35" xfId="15" applyNumberFormat="1" applyFont="1" applyFill="1" applyBorder="1" applyAlignment="1">
      <alignment horizontal="right"/>
    </xf>
    <xf numFmtId="169" fontId="4" fillId="3" borderId="47" xfId="0" applyNumberFormat="1" applyFont="1" applyFill="1" applyBorder="1" applyAlignment="1">
      <alignment horizontal="right"/>
    </xf>
    <xf numFmtId="49" fontId="3" fillId="0" borderId="28" xfId="0" applyNumberFormat="1" applyFont="1" applyFill="1" applyBorder="1" applyAlignment="1">
      <alignment vertical="justify" readingOrder="1"/>
    </xf>
    <xf numFmtId="169" fontId="4" fillId="0" borderId="15" xfId="15" applyNumberFormat="1" applyFont="1" applyFill="1" applyBorder="1" applyAlignment="1">
      <alignment horizontal="right"/>
    </xf>
    <xf numFmtId="169" fontId="4" fillId="0" borderId="11" xfId="15" applyNumberFormat="1" applyFont="1" applyFill="1" applyBorder="1" applyAlignment="1">
      <alignment horizontal="right"/>
    </xf>
    <xf numFmtId="169" fontId="4" fillId="0" borderId="12" xfId="0" applyNumberFormat="1" applyFont="1" applyFill="1" applyBorder="1" applyAlignment="1">
      <alignment horizontal="right"/>
    </xf>
    <xf numFmtId="169" fontId="4" fillId="0" borderId="15" xfId="0" applyNumberFormat="1" applyFont="1" applyFill="1" applyBorder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49" fontId="3" fillId="0" borderId="24" xfId="0" applyNumberFormat="1" applyFont="1" applyFill="1" applyBorder="1" applyAlignment="1">
      <alignment vertical="justify" readingOrder="1"/>
    </xf>
    <xf numFmtId="0" fontId="0" fillId="0" borderId="2" xfId="0" applyFill="1" applyBorder="1" applyAlignment="1">
      <alignment/>
    </xf>
    <xf numFmtId="169" fontId="4" fillId="0" borderId="30" xfId="15" applyNumberFormat="1" applyFont="1" applyFill="1" applyBorder="1" applyAlignment="1">
      <alignment horizontal="right"/>
    </xf>
    <xf numFmtId="169" fontId="4" fillId="0" borderId="28" xfId="0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vertical="justify" readingOrder="1"/>
    </xf>
    <xf numFmtId="49" fontId="3" fillId="0" borderId="49" xfId="0" applyNumberFormat="1" applyFont="1" applyFill="1" applyBorder="1" applyAlignment="1">
      <alignment vertical="justify" readingOrder="1"/>
    </xf>
    <xf numFmtId="169" fontId="2" fillId="0" borderId="2" xfId="0" applyNumberFormat="1" applyFont="1" applyBorder="1" applyAlignment="1">
      <alignment/>
    </xf>
    <xf numFmtId="0" fontId="3" fillId="0" borderId="49" xfId="0" applyFont="1" applyFill="1" applyBorder="1" applyAlignment="1">
      <alignment horizontal="center"/>
    </xf>
    <xf numFmtId="0" fontId="3" fillId="0" borderId="49" xfId="0" applyFont="1" applyBorder="1" applyAlignment="1">
      <alignment horizontal="center" vertical="justify"/>
    </xf>
    <xf numFmtId="0" fontId="3" fillId="0" borderId="23" xfId="0" applyFont="1" applyBorder="1" applyAlignment="1">
      <alignment horizontal="center" vertical="justify"/>
    </xf>
    <xf numFmtId="0" fontId="3" fillId="0" borderId="3" xfId="15" applyNumberFormat="1" applyFont="1" applyBorder="1" applyAlignment="1">
      <alignment horizontal="center" vertical="justify"/>
    </xf>
    <xf numFmtId="169" fontId="4" fillId="0" borderId="20" xfId="0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center" vertical="justify"/>
    </xf>
    <xf numFmtId="169" fontId="3" fillId="0" borderId="17" xfId="0" applyNumberFormat="1" applyFont="1" applyFill="1" applyBorder="1" applyAlignment="1">
      <alignment vertical="top"/>
    </xf>
    <xf numFmtId="169" fontId="3" fillId="0" borderId="0" xfId="0" applyNumberFormat="1" applyFont="1" applyFill="1" applyBorder="1" applyAlignment="1">
      <alignment vertical="justify"/>
    </xf>
    <xf numFmtId="169" fontId="0" fillId="0" borderId="1" xfId="0" applyNumberFormat="1" applyBorder="1" applyAlignment="1">
      <alignment horizontal="right" vertical="top"/>
    </xf>
    <xf numFmtId="0" fontId="3" fillId="0" borderId="9" xfId="0" applyFont="1" applyFill="1" applyBorder="1" applyAlignment="1">
      <alignment horizontal="center" vertical="justify"/>
    </xf>
    <xf numFmtId="0" fontId="3" fillId="0" borderId="49" xfId="0" applyFont="1" applyFill="1" applyBorder="1" applyAlignment="1">
      <alignment horizontal="center" vertical="justify"/>
    </xf>
    <xf numFmtId="0" fontId="3" fillId="0" borderId="29" xfId="0" applyFont="1" applyFill="1" applyBorder="1" applyAlignment="1">
      <alignment horizontal="center" vertical="justify"/>
    </xf>
    <xf numFmtId="0" fontId="0" fillId="0" borderId="30" xfId="0" applyFill="1" applyBorder="1" applyAlignment="1">
      <alignment/>
    </xf>
    <xf numFmtId="0" fontId="3" fillId="0" borderId="49" xfId="0" applyFont="1" applyFill="1" applyBorder="1" applyAlignment="1">
      <alignment/>
    </xf>
    <xf numFmtId="169" fontId="4" fillId="3" borderId="32" xfId="0" applyNumberFormat="1" applyFont="1" applyFill="1" applyBorder="1" applyAlignment="1">
      <alignment horizontal="right"/>
    </xf>
    <xf numFmtId="169" fontId="2" fillId="0" borderId="8" xfId="0" applyNumberFormat="1" applyFont="1" applyFill="1" applyBorder="1" applyAlignment="1">
      <alignment horizontal="right" vertical="top"/>
    </xf>
    <xf numFmtId="0" fontId="3" fillId="0" borderId="9" xfId="0" applyFont="1" applyFill="1" applyBorder="1" applyAlignment="1">
      <alignment horizontal="left" vertical="justify"/>
    </xf>
    <xf numFmtId="169" fontId="2" fillId="0" borderId="28" xfId="0" applyNumberFormat="1" applyFont="1" applyBorder="1" applyAlignment="1">
      <alignment horizontal="right" vertical="top"/>
    </xf>
    <xf numFmtId="164" fontId="3" fillId="0" borderId="0" xfId="15" applyNumberFormat="1" applyFont="1" applyFill="1" applyAlignment="1">
      <alignment horizontal="right"/>
    </xf>
    <xf numFmtId="164" fontId="3" fillId="0" borderId="0" xfId="15" applyNumberFormat="1" applyFont="1" applyFill="1" applyAlignment="1">
      <alignment horizontal="center"/>
    </xf>
    <xf numFmtId="169" fontId="3" fillId="0" borderId="23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horizontal="left" vertical="justify"/>
    </xf>
    <xf numFmtId="169" fontId="2" fillId="0" borderId="37" xfId="15" applyNumberFormat="1" applyFont="1" applyBorder="1" applyAlignment="1" applyProtection="1">
      <alignment horizontal="right"/>
      <protection/>
    </xf>
    <xf numFmtId="0" fontId="0" fillId="5" borderId="0" xfId="0" applyFill="1" applyAlignment="1">
      <alignment/>
    </xf>
    <xf numFmtId="169" fontId="3" fillId="0" borderId="9" xfId="0" applyNumberFormat="1" applyFont="1" applyFill="1" applyBorder="1" applyAlignment="1">
      <alignment horizontal="left" vertical="justify"/>
    </xf>
    <xf numFmtId="169" fontId="4" fillId="5" borderId="50" xfId="15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/>
    </xf>
    <xf numFmtId="169" fontId="4" fillId="0" borderId="2" xfId="0" applyNumberFormat="1" applyFont="1" applyBorder="1" applyAlignment="1">
      <alignment horizontal="center"/>
    </xf>
    <xf numFmtId="169" fontId="3" fillId="0" borderId="28" xfId="0" applyNumberFormat="1" applyFont="1" applyBorder="1" applyAlignment="1">
      <alignment horizontal="right" vertical="top"/>
    </xf>
    <xf numFmtId="169" fontId="2" fillId="0" borderId="0" xfId="0" applyNumberFormat="1" applyFont="1" applyBorder="1" applyAlignment="1">
      <alignment horizontal="right" vertical="top"/>
    </xf>
    <xf numFmtId="0" fontId="3" fillId="0" borderId="3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69" fontId="2" fillId="0" borderId="7" xfId="0" applyNumberFormat="1" applyFont="1" applyBorder="1" applyAlignment="1">
      <alignment/>
    </xf>
    <xf numFmtId="169" fontId="2" fillId="0" borderId="5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3" fillId="0" borderId="36" xfId="0" applyFont="1" applyBorder="1" applyAlignment="1">
      <alignment horizontal="center" vertical="justify"/>
    </xf>
    <xf numFmtId="0" fontId="2" fillId="0" borderId="44" xfId="0" applyFont="1" applyBorder="1" applyAlignment="1">
      <alignment horizontal="left" vertical="justify"/>
    </xf>
    <xf numFmtId="0" fontId="2" fillId="0" borderId="14" xfId="0" applyFont="1" applyBorder="1" applyAlignment="1">
      <alignment horizontal="left" vertical="justify"/>
    </xf>
    <xf numFmtId="0" fontId="2" fillId="0" borderId="22" xfId="0" applyFont="1" applyBorder="1" applyAlignment="1">
      <alignment horizontal="left" vertical="justify"/>
    </xf>
    <xf numFmtId="0" fontId="3" fillId="0" borderId="9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39" xfId="0" applyFont="1" applyBorder="1" applyAlignment="1">
      <alignment horizontal="center" vertical="justify"/>
    </xf>
    <xf numFmtId="0" fontId="4" fillId="4" borderId="3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justify"/>
    </xf>
    <xf numFmtId="0" fontId="2" fillId="0" borderId="20" xfId="0" applyFont="1" applyBorder="1" applyAlignment="1">
      <alignment horizontal="left" vertical="justify"/>
    </xf>
    <xf numFmtId="0" fontId="3" fillId="0" borderId="29" xfId="0" applyFont="1" applyFill="1" applyBorder="1" applyAlignment="1">
      <alignment horizontal="center"/>
    </xf>
    <xf numFmtId="0" fontId="2" fillId="0" borderId="30" xfId="0" applyFont="1" applyBorder="1" applyAlignment="1">
      <alignment horizontal="left" vertical="justify"/>
    </xf>
    <xf numFmtId="0" fontId="3" fillId="0" borderId="30" xfId="0" applyFont="1" applyBorder="1" applyAlignment="1">
      <alignment horizontal="center" vertical="justify"/>
    </xf>
    <xf numFmtId="0" fontId="3" fillId="0" borderId="40" xfId="0" applyFont="1" applyBorder="1" applyAlignment="1">
      <alignment horizontal="center" vertical="justify"/>
    </xf>
    <xf numFmtId="0" fontId="3" fillId="0" borderId="41" xfId="0" applyFont="1" applyBorder="1" applyAlignment="1">
      <alignment horizontal="center" vertical="justify"/>
    </xf>
    <xf numFmtId="0" fontId="4" fillId="5" borderId="31" xfId="0" applyFont="1" applyFill="1" applyBorder="1" applyAlignment="1">
      <alignment/>
    </xf>
    <xf numFmtId="0" fontId="4" fillId="5" borderId="32" xfId="0" applyFont="1" applyFill="1" applyBorder="1" applyAlignment="1">
      <alignment/>
    </xf>
    <xf numFmtId="0" fontId="4" fillId="5" borderId="36" xfId="0" applyFont="1" applyFill="1" applyBorder="1" applyAlignment="1">
      <alignment/>
    </xf>
    <xf numFmtId="0" fontId="3" fillId="0" borderId="44" xfId="0" applyFont="1" applyBorder="1" applyAlignment="1">
      <alignment horizontal="center" vertical="justify"/>
    </xf>
    <xf numFmtId="169" fontId="3" fillId="0" borderId="9" xfId="0" applyNumberFormat="1" applyFont="1" applyFill="1" applyBorder="1" applyAlignment="1">
      <alignment horizontal="center"/>
    </xf>
    <xf numFmtId="0" fontId="2" fillId="0" borderId="51" xfId="0" applyFont="1" applyBorder="1" applyAlignment="1">
      <alignment horizontal="center" vertical="justify"/>
    </xf>
    <xf numFmtId="0" fontId="2" fillId="0" borderId="52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0" fontId="2" fillId="0" borderId="16" xfId="0" applyFont="1" applyBorder="1" applyAlignment="1">
      <alignment horizontal="center" vertical="justify"/>
    </xf>
    <xf numFmtId="0" fontId="2" fillId="0" borderId="24" xfId="0" applyFont="1" applyBorder="1" applyAlignment="1">
      <alignment horizontal="center" vertical="justify"/>
    </xf>
    <xf numFmtId="0" fontId="2" fillId="0" borderId="50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0" fontId="2" fillId="0" borderId="38" xfId="0" applyFont="1" applyBorder="1" applyAlignment="1">
      <alignment horizontal="center" vertical="justify"/>
    </xf>
    <xf numFmtId="0" fontId="4" fillId="5" borderId="3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4" fillId="5" borderId="28" xfId="0" applyFont="1" applyFill="1" applyBorder="1" applyAlignment="1">
      <alignment horizontal="left"/>
    </xf>
    <xf numFmtId="0" fontId="2" fillId="0" borderId="21" xfId="0" applyFont="1" applyBorder="1" applyAlignment="1">
      <alignment horizontal="left" vertical="justify"/>
    </xf>
    <xf numFmtId="0" fontId="3" fillId="0" borderId="53" xfId="0" applyFont="1" applyBorder="1" applyAlignment="1">
      <alignment horizontal="center" vertical="justify"/>
    </xf>
    <xf numFmtId="0" fontId="3" fillId="0" borderId="29" xfId="0" applyFont="1" applyFill="1" applyBorder="1" applyAlignment="1">
      <alignment horizontal="left" vertical="justify"/>
    </xf>
    <xf numFmtId="0" fontId="3" fillId="0" borderId="49" xfId="0" applyFont="1" applyFill="1" applyBorder="1" applyAlignment="1">
      <alignment horizontal="left" vertical="justify"/>
    </xf>
    <xf numFmtId="0" fontId="2" fillId="0" borderId="44" xfId="0" applyFont="1" applyFill="1" applyBorder="1" applyAlignment="1">
      <alignment horizontal="left" vertical="justify"/>
    </xf>
    <xf numFmtId="0" fontId="2" fillId="0" borderId="14" xfId="0" applyFont="1" applyFill="1" applyBorder="1" applyAlignment="1">
      <alignment horizontal="left" vertical="justify"/>
    </xf>
    <xf numFmtId="0" fontId="2" fillId="0" borderId="21" xfId="0" applyFont="1" applyFill="1" applyBorder="1" applyAlignment="1">
      <alignment horizontal="left" vertical="justify"/>
    </xf>
    <xf numFmtId="0" fontId="4" fillId="4" borderId="28" xfId="0" applyFont="1" applyFill="1" applyBorder="1" applyAlignment="1">
      <alignment horizontal="left"/>
    </xf>
    <xf numFmtId="0" fontId="4" fillId="5" borderId="50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38" xfId="0" applyFont="1" applyFill="1" applyBorder="1" applyAlignment="1">
      <alignment horizontal="left"/>
    </xf>
    <xf numFmtId="0" fontId="3" fillId="0" borderId="53" xfId="0" applyFont="1" applyFill="1" applyBorder="1" applyAlignment="1">
      <alignment horizontal="center" vertical="justify"/>
    </xf>
    <xf numFmtId="0" fontId="3" fillId="0" borderId="52" xfId="0" applyFont="1" applyFill="1" applyBorder="1" applyAlignment="1">
      <alignment horizontal="center" vertical="justify"/>
    </xf>
    <xf numFmtId="0" fontId="2" fillId="2" borderId="23" xfId="0" applyFont="1" applyFill="1" applyBorder="1" applyAlignment="1">
      <alignment horizontal="center" vertical="justify"/>
    </xf>
    <xf numFmtId="0" fontId="2" fillId="2" borderId="37" xfId="0" applyFont="1" applyFill="1" applyBorder="1" applyAlignment="1">
      <alignment horizontal="center" vertical="justify"/>
    </xf>
    <xf numFmtId="0" fontId="4" fillId="3" borderId="3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left"/>
    </xf>
    <xf numFmtId="169" fontId="2" fillId="2" borderId="50" xfId="0" applyNumberFormat="1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38" xfId="0" applyFont="1" applyFill="1" applyBorder="1" applyAlignment="1">
      <alignment horizontal="left"/>
    </xf>
    <xf numFmtId="0" fontId="4" fillId="4" borderId="36" xfId="0" applyFont="1" applyFill="1" applyBorder="1" applyAlignment="1">
      <alignment horizontal="left" vertical="justify"/>
    </xf>
    <xf numFmtId="0" fontId="4" fillId="4" borderId="31" xfId="0" applyFont="1" applyFill="1" applyBorder="1" applyAlignment="1">
      <alignment horizontal="left" vertical="justify"/>
    </xf>
    <xf numFmtId="0" fontId="4" fillId="4" borderId="33" xfId="0" applyFont="1" applyFill="1" applyBorder="1" applyAlignment="1">
      <alignment horizontal="left" vertical="justify"/>
    </xf>
    <xf numFmtId="0" fontId="3" fillId="0" borderId="9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justify"/>
    </xf>
    <xf numFmtId="0" fontId="3" fillId="0" borderId="49" xfId="0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3" fillId="0" borderId="53" xfId="0" applyFont="1" applyBorder="1" applyAlignment="1">
      <alignment horizontal="center"/>
    </xf>
    <xf numFmtId="0" fontId="3" fillId="0" borderId="29" xfId="0" applyFont="1" applyFill="1" applyBorder="1" applyAlignment="1">
      <alignment horizontal="center" vertical="justify"/>
    </xf>
    <xf numFmtId="0" fontId="3" fillId="4" borderId="3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20" xfId="0" applyFont="1" applyFill="1" applyBorder="1" applyAlignment="1">
      <alignment horizontal="left"/>
    </xf>
    <xf numFmtId="0" fontId="4" fillId="4" borderId="30" xfId="0" applyFont="1" applyFill="1" applyBorder="1" applyAlignment="1">
      <alignment horizontal="left" vertical="justify"/>
    </xf>
    <xf numFmtId="0" fontId="4" fillId="4" borderId="0" xfId="0" applyFont="1" applyFill="1" applyBorder="1" applyAlignment="1">
      <alignment horizontal="left" vertical="justify"/>
    </xf>
    <xf numFmtId="0" fontId="4" fillId="4" borderId="28" xfId="0" applyFont="1" applyFill="1" applyBorder="1" applyAlignment="1">
      <alignment horizontal="left" vertical="justify"/>
    </xf>
    <xf numFmtId="0" fontId="4" fillId="4" borderId="20" xfId="0" applyFont="1" applyFill="1" applyBorder="1" applyAlignment="1">
      <alignment horizontal="left" vertical="justify"/>
    </xf>
    <xf numFmtId="0" fontId="3" fillId="0" borderId="9" xfId="0" applyFont="1" applyBorder="1" applyAlignment="1">
      <alignment horizontal="center" vertical="justify"/>
    </xf>
    <xf numFmtId="0" fontId="3" fillId="0" borderId="29" xfId="0" applyFont="1" applyBorder="1" applyAlignment="1">
      <alignment horizontal="center" vertical="justify"/>
    </xf>
    <xf numFmtId="0" fontId="3" fillId="0" borderId="49" xfId="0" applyFont="1" applyBorder="1" applyAlignment="1">
      <alignment horizontal="center" vertical="justify"/>
    </xf>
    <xf numFmtId="0" fontId="2" fillId="0" borderId="4" xfId="0" applyFont="1" applyBorder="1" applyAlignment="1">
      <alignment horizontal="left" vertical="justify"/>
    </xf>
    <xf numFmtId="0" fontId="2" fillId="0" borderId="16" xfId="0" applyFont="1" applyBorder="1" applyAlignment="1">
      <alignment horizontal="left" vertical="justify"/>
    </xf>
    <xf numFmtId="0" fontId="2" fillId="0" borderId="24" xfId="0" applyFont="1" applyBorder="1" applyAlignment="1">
      <alignment horizontal="left" vertical="justify"/>
    </xf>
    <xf numFmtId="0" fontId="4" fillId="3" borderId="36" xfId="0" applyFont="1" applyFill="1" applyBorder="1" applyAlignment="1">
      <alignment/>
    </xf>
    <xf numFmtId="0" fontId="4" fillId="3" borderId="31" xfId="0" applyFont="1" applyFill="1" applyBorder="1" applyAlignment="1">
      <alignment/>
    </xf>
    <xf numFmtId="0" fontId="4" fillId="3" borderId="33" xfId="0" applyFont="1" applyFill="1" applyBorder="1" applyAlignment="1">
      <alignment/>
    </xf>
    <xf numFmtId="0" fontId="9" fillId="0" borderId="44" xfId="0" applyFont="1" applyFill="1" applyBorder="1" applyAlignment="1">
      <alignment horizontal="left" vertical="justify"/>
    </xf>
    <xf numFmtId="0" fontId="3" fillId="0" borderId="48" xfId="0" applyFont="1" applyBorder="1" applyAlignment="1">
      <alignment horizontal="center" vertical="justify"/>
    </xf>
    <xf numFmtId="0" fontId="3" fillId="0" borderId="51" xfId="0" applyFont="1" applyBorder="1" applyAlignment="1">
      <alignment horizontal="center" vertical="justify"/>
    </xf>
    <xf numFmtId="0" fontId="2" fillId="0" borderId="28" xfId="0" applyFont="1" applyBorder="1" applyAlignment="1">
      <alignment horizontal="left" vertical="justify"/>
    </xf>
    <xf numFmtId="0" fontId="2" fillId="2" borderId="50" xfId="0" applyFont="1" applyFill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 vertical="justify"/>
    </xf>
    <xf numFmtId="0" fontId="2" fillId="0" borderId="37" xfId="0" applyFont="1" applyBorder="1" applyAlignment="1">
      <alignment horizontal="center" vertical="justify"/>
    </xf>
    <xf numFmtId="164" fontId="2" fillId="0" borderId="23" xfId="15" applyNumberFormat="1" applyFont="1" applyBorder="1" applyAlignment="1">
      <alignment horizontal="center" vertical="justify"/>
    </xf>
    <xf numFmtId="164" fontId="2" fillId="0" borderId="37" xfId="15" applyNumberFormat="1" applyFont="1" applyBorder="1" applyAlignment="1">
      <alignment horizontal="center" vertical="justify"/>
    </xf>
    <xf numFmtId="164" fontId="2" fillId="0" borderId="16" xfId="15" applyNumberFormat="1" applyFont="1" applyBorder="1" applyAlignment="1">
      <alignment horizontal="center" vertical="justify"/>
    </xf>
    <xf numFmtId="164" fontId="2" fillId="0" borderId="10" xfId="15" applyNumberFormat="1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2" fillId="0" borderId="7" xfId="0" applyFont="1" applyBorder="1" applyAlignment="1">
      <alignment horizontal="center" vertical="justify"/>
    </xf>
    <xf numFmtId="0" fontId="2" fillId="0" borderId="5" xfId="0" applyFont="1" applyBorder="1" applyAlignment="1">
      <alignment horizontal="center" vertical="justify"/>
    </xf>
    <xf numFmtId="0" fontId="2" fillId="0" borderId="2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4" fillId="5" borderId="36" xfId="0" applyFont="1" applyFill="1" applyBorder="1" applyAlignment="1">
      <alignment horizontal="left"/>
    </xf>
    <xf numFmtId="0" fontId="4" fillId="5" borderId="31" xfId="0" applyFont="1" applyFill="1" applyBorder="1" applyAlignment="1">
      <alignment horizontal="left"/>
    </xf>
    <xf numFmtId="0" fontId="4" fillId="5" borderId="33" xfId="0" applyFont="1" applyFill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4" fillId="3" borderId="36" xfId="0" applyFont="1" applyFill="1" applyBorder="1" applyAlignment="1">
      <alignment horizontal="left"/>
    </xf>
    <xf numFmtId="0" fontId="4" fillId="3" borderId="31" xfId="0" applyFont="1" applyFill="1" applyBorder="1" applyAlignment="1">
      <alignment horizontal="left"/>
    </xf>
    <xf numFmtId="0" fontId="4" fillId="3" borderId="33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Fill="1" applyBorder="1" applyAlignment="1">
      <alignment horizontal="left" vertical="justify"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4" fillId="4" borderId="36" xfId="0" applyFont="1" applyFill="1" applyBorder="1" applyAlignment="1">
      <alignment horizontal="left"/>
    </xf>
    <xf numFmtId="0" fontId="4" fillId="4" borderId="31" xfId="0" applyFont="1" applyFill="1" applyBorder="1" applyAlignment="1">
      <alignment horizontal="left"/>
    </xf>
    <xf numFmtId="0" fontId="4" fillId="4" borderId="32" xfId="0" applyFont="1" applyFill="1" applyBorder="1" applyAlignment="1">
      <alignment horizontal="left"/>
    </xf>
    <xf numFmtId="0" fontId="9" fillId="0" borderId="44" xfId="0" applyFont="1" applyFill="1" applyBorder="1" applyAlignment="1">
      <alignment horizontal="left" vertical="justify"/>
    </xf>
    <xf numFmtId="0" fontId="3" fillId="0" borderId="45" xfId="0" applyFont="1" applyBorder="1" applyAlignment="1">
      <alignment horizontal="center" vertical="justify"/>
    </xf>
    <xf numFmtId="0" fontId="4" fillId="3" borderId="30" xfId="0" applyFont="1" applyFill="1" applyBorder="1" applyAlignment="1">
      <alignment horizontal="left" vertical="justify"/>
    </xf>
    <xf numFmtId="0" fontId="4" fillId="3" borderId="0" xfId="0" applyFont="1" applyFill="1" applyBorder="1" applyAlignment="1">
      <alignment horizontal="left" vertical="justify"/>
    </xf>
    <xf numFmtId="0" fontId="4" fillId="3" borderId="28" xfId="0" applyFont="1" applyFill="1" applyBorder="1" applyAlignment="1">
      <alignment horizontal="left" vertical="justify"/>
    </xf>
    <xf numFmtId="0" fontId="4" fillId="3" borderId="5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38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left" vertical="justify"/>
    </xf>
    <xf numFmtId="0" fontId="4" fillId="0" borderId="14" xfId="0" applyFont="1" applyFill="1" applyBorder="1" applyAlignment="1">
      <alignment horizontal="left" vertical="justify"/>
    </xf>
    <xf numFmtId="0" fontId="4" fillId="0" borderId="21" xfId="0" applyFont="1" applyFill="1" applyBorder="1" applyAlignment="1">
      <alignment horizontal="left" vertical="justify"/>
    </xf>
    <xf numFmtId="0" fontId="3" fillId="0" borderId="14" xfId="0" applyFont="1" applyFill="1" applyBorder="1" applyAlignment="1">
      <alignment horizontal="left" vertical="justify"/>
    </xf>
    <xf numFmtId="0" fontId="3" fillId="0" borderId="21" xfId="0" applyFont="1" applyFill="1" applyBorder="1" applyAlignment="1">
      <alignment horizontal="left" vertical="justify"/>
    </xf>
    <xf numFmtId="169" fontId="2" fillId="0" borderId="4" xfId="0" applyNumberFormat="1" applyFont="1" applyBorder="1" applyAlignment="1">
      <alignment horizontal="right" vertical="top"/>
    </xf>
    <xf numFmtId="169" fontId="2" fillId="0" borderId="16" xfId="0" applyNumberFormat="1" applyFont="1" applyBorder="1" applyAlignment="1">
      <alignment horizontal="right" vertical="top"/>
    </xf>
    <xf numFmtId="169" fontId="2" fillId="0" borderId="24" xfId="0" applyNumberFormat="1" applyFont="1" applyBorder="1" applyAlignment="1">
      <alignment horizontal="right" vertical="top"/>
    </xf>
    <xf numFmtId="169" fontId="2" fillId="0" borderId="3" xfId="0" applyNumberFormat="1" applyFont="1" applyBorder="1" applyAlignment="1">
      <alignment horizontal="left"/>
    </xf>
    <xf numFmtId="169" fontId="2" fillId="0" borderId="7" xfId="0" applyNumberFormat="1" applyFont="1" applyBorder="1" applyAlignment="1">
      <alignment horizontal="left"/>
    </xf>
    <xf numFmtId="169" fontId="2" fillId="0" borderId="5" xfId="0" applyNumberFormat="1" applyFont="1" applyBorder="1" applyAlignment="1">
      <alignment horizontal="left"/>
    </xf>
    <xf numFmtId="169" fontId="3" fillId="0" borderId="23" xfId="0" applyNumberFormat="1" applyFont="1" applyBorder="1" applyAlignment="1">
      <alignment horizontal="center"/>
    </xf>
    <xf numFmtId="169" fontId="3" fillId="0" borderId="29" xfId="0" applyNumberFormat="1" applyFont="1" applyBorder="1" applyAlignment="1">
      <alignment horizontal="center"/>
    </xf>
    <xf numFmtId="169" fontId="3" fillId="0" borderId="37" xfId="0" applyNumberFormat="1" applyFont="1" applyBorder="1" applyAlignment="1">
      <alignment horizontal="center"/>
    </xf>
    <xf numFmtId="0" fontId="4" fillId="4" borderId="3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28" xfId="0" applyFont="1" applyFill="1" applyBorder="1" applyAlignment="1">
      <alignment/>
    </xf>
    <xf numFmtId="0" fontId="4" fillId="3" borderId="3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28" xfId="0" applyFont="1" applyFill="1" applyBorder="1" applyAlignment="1">
      <alignment/>
    </xf>
    <xf numFmtId="0" fontId="4" fillId="5" borderId="50" xfId="0" applyFont="1" applyFill="1" applyBorder="1" applyAlignment="1">
      <alignment/>
    </xf>
    <xf numFmtId="0" fontId="4" fillId="5" borderId="10" xfId="0" applyFont="1" applyFill="1" applyBorder="1" applyAlignment="1">
      <alignment/>
    </xf>
    <xf numFmtId="0" fontId="4" fillId="5" borderId="38" xfId="0" applyFont="1" applyFill="1" applyBorder="1" applyAlignment="1">
      <alignment/>
    </xf>
    <xf numFmtId="0" fontId="2" fillId="0" borderId="5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169" fontId="2" fillId="2" borderId="3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center" vertical="justify"/>
    </xf>
    <xf numFmtId="0" fontId="2" fillId="0" borderId="30" xfId="0" applyFont="1" applyFill="1" applyBorder="1" applyAlignment="1">
      <alignment horizontal="left" vertical="justify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3" fillId="0" borderId="23" xfId="0" applyFont="1" applyBorder="1" applyAlignment="1">
      <alignment horizontal="center" vertical="justify"/>
    </xf>
    <xf numFmtId="0" fontId="3" fillId="0" borderId="23" xfId="0" applyFont="1" applyBorder="1" applyAlignment="1">
      <alignment horizontal="left" vertical="justify"/>
    </xf>
    <xf numFmtId="0" fontId="3" fillId="0" borderId="29" xfId="0" applyFont="1" applyBorder="1" applyAlignment="1">
      <alignment horizontal="left" vertical="justify"/>
    </xf>
    <xf numFmtId="0" fontId="3" fillId="0" borderId="49" xfId="0" applyFont="1" applyBorder="1" applyAlignment="1">
      <alignment horizontal="left" vertical="justify"/>
    </xf>
    <xf numFmtId="0" fontId="3" fillId="0" borderId="37" xfId="0" applyFont="1" applyFill="1" applyBorder="1" applyAlignment="1">
      <alignment horizontal="center" vertical="justify"/>
    </xf>
    <xf numFmtId="0" fontId="3" fillId="0" borderId="3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4" fillId="4" borderId="50" xfId="0" applyFont="1" applyFill="1" applyBorder="1" applyAlignment="1">
      <alignment horizontal="left" vertical="justify"/>
    </xf>
    <xf numFmtId="0" fontId="4" fillId="4" borderId="10" xfId="0" applyFont="1" applyFill="1" applyBorder="1" applyAlignment="1">
      <alignment horizontal="left" vertical="justify"/>
    </xf>
    <xf numFmtId="0" fontId="4" fillId="4" borderId="38" xfId="0" applyFont="1" applyFill="1" applyBorder="1" applyAlignment="1">
      <alignment horizontal="left" vertical="justify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="85" zoomScaleNormal="8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6" sqref="H16"/>
    </sheetView>
  </sheetViews>
  <sheetFormatPr defaultColWidth="9.00390625" defaultRowHeight="12.75"/>
  <cols>
    <col min="1" max="1" width="4.125" style="1" customWidth="1"/>
    <col min="2" max="3" width="9.125" style="2" customWidth="1"/>
    <col min="4" max="4" width="15.50390625" style="2" customWidth="1"/>
    <col min="5" max="5" width="10.625" style="3" customWidth="1"/>
    <col min="6" max="6" width="10.625" style="4" customWidth="1"/>
    <col min="7" max="11" width="10.625" style="0" customWidth="1"/>
    <col min="12" max="12" width="10.00390625" style="0" customWidth="1"/>
    <col min="13" max="13" width="36.00390625" style="0" customWidth="1"/>
    <col min="14" max="16" width="9.125" style="20" customWidth="1"/>
    <col min="17" max="16384" width="9.125" style="9" customWidth="1"/>
  </cols>
  <sheetData>
    <row r="1" spans="1:13" s="20" customFormat="1" ht="27" customHeight="1" thickBot="1">
      <c r="A1" s="375" t="s">
        <v>104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7"/>
    </row>
    <row r="2" spans="1:13" s="20" customFormat="1" ht="24.75" customHeight="1" thickBot="1">
      <c r="A2" s="378" t="s">
        <v>0</v>
      </c>
      <c r="B2" s="312" t="s">
        <v>1</v>
      </c>
      <c r="C2" s="313"/>
      <c r="D2" s="314"/>
      <c r="E2" s="380" t="s">
        <v>2</v>
      </c>
      <c r="F2" s="382" t="s">
        <v>69</v>
      </c>
      <c r="G2" s="378" t="s">
        <v>70</v>
      </c>
      <c r="H2" s="384" t="s">
        <v>68</v>
      </c>
      <c r="I2" s="385"/>
      <c r="J2" s="385"/>
      <c r="K2" s="385"/>
      <c r="L2" s="386"/>
      <c r="M2" s="387" t="s">
        <v>3</v>
      </c>
    </row>
    <row r="3" spans="1:13" s="20" customFormat="1" ht="22.5" customHeight="1" thickBot="1">
      <c r="A3" s="379"/>
      <c r="B3" s="315"/>
      <c r="C3" s="316"/>
      <c r="D3" s="317"/>
      <c r="E3" s="381"/>
      <c r="F3" s="383"/>
      <c r="G3" s="379"/>
      <c r="H3" s="31" t="s">
        <v>4</v>
      </c>
      <c r="I3" s="31" t="s">
        <v>5</v>
      </c>
      <c r="J3" s="31" t="s">
        <v>6</v>
      </c>
      <c r="K3" s="31" t="s">
        <v>7</v>
      </c>
      <c r="L3" s="31" t="s">
        <v>71</v>
      </c>
      <c r="M3" s="388"/>
    </row>
    <row r="4" spans="1:13" s="20" customFormat="1" ht="12.75" customHeight="1" thickBot="1">
      <c r="A4" s="15">
        <v>1</v>
      </c>
      <c r="B4" s="371">
        <v>2</v>
      </c>
      <c r="C4" s="303"/>
      <c r="D4" s="304"/>
      <c r="E4" s="256">
        <v>3</v>
      </c>
      <c r="F4" s="256">
        <v>4</v>
      </c>
      <c r="G4" s="15">
        <v>5</v>
      </c>
      <c r="H4" s="15">
        <v>6</v>
      </c>
      <c r="I4" s="18">
        <v>7</v>
      </c>
      <c r="J4" s="15">
        <v>8</v>
      </c>
      <c r="K4" s="18">
        <v>9</v>
      </c>
      <c r="L4" s="15">
        <v>10</v>
      </c>
      <c r="M4" s="15">
        <v>11</v>
      </c>
    </row>
    <row r="5" spans="1:13" ht="14.25" customHeight="1">
      <c r="A5" s="334" t="s">
        <v>9</v>
      </c>
      <c r="B5" s="349" t="s">
        <v>8</v>
      </c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1"/>
    </row>
    <row r="6" spans="1:13" ht="13.5" thickBot="1">
      <c r="A6" s="335"/>
      <c r="B6" s="374" t="s">
        <v>63</v>
      </c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1"/>
    </row>
    <row r="7" spans="1:16" s="22" customFormat="1" ht="25.5" customHeight="1">
      <c r="A7" s="372" t="s">
        <v>10</v>
      </c>
      <c r="B7" s="364" t="s">
        <v>15</v>
      </c>
      <c r="C7" s="365"/>
      <c r="D7" s="366"/>
      <c r="E7" s="178">
        <v>13704.3</v>
      </c>
      <c r="F7" s="164">
        <v>549.2</v>
      </c>
      <c r="G7" s="165">
        <v>1750</v>
      </c>
      <c r="H7" s="166">
        <f>SUM(H9,H8)</f>
        <v>3801.8</v>
      </c>
      <c r="I7" s="167">
        <f>SUM(I9,I8)</f>
        <v>3801.7000000000003</v>
      </c>
      <c r="J7" s="164">
        <f>SUM(J9,J8)</f>
        <v>3801.6</v>
      </c>
      <c r="K7" s="170"/>
      <c r="L7" s="171"/>
      <c r="M7" s="447" t="s">
        <v>99</v>
      </c>
      <c r="N7" s="21"/>
      <c r="O7" s="21"/>
      <c r="P7" s="21"/>
    </row>
    <row r="8" spans="1:13" ht="12.75">
      <c r="A8" s="322"/>
      <c r="B8" s="336" t="s">
        <v>16</v>
      </c>
      <c r="C8" s="337"/>
      <c r="D8" s="338"/>
      <c r="E8" s="179">
        <v>5279.5</v>
      </c>
      <c r="F8" s="88">
        <v>549.2</v>
      </c>
      <c r="G8" s="89">
        <v>1750</v>
      </c>
      <c r="H8" s="90">
        <v>993.5</v>
      </c>
      <c r="I8" s="91">
        <v>993.4</v>
      </c>
      <c r="J8" s="92">
        <v>993.4</v>
      </c>
      <c r="K8" s="93"/>
      <c r="L8" s="89"/>
      <c r="M8" s="448"/>
    </row>
    <row r="9" spans="1:16" s="24" customFormat="1" ht="12.75">
      <c r="A9" s="322"/>
      <c r="B9" s="389" t="s">
        <v>66</v>
      </c>
      <c r="C9" s="390"/>
      <c r="D9" s="391"/>
      <c r="E9" s="138">
        <v>8424.8</v>
      </c>
      <c r="F9" s="131"/>
      <c r="G9" s="132"/>
      <c r="H9" s="133">
        <v>2808.3</v>
      </c>
      <c r="I9" s="130">
        <v>2808.3</v>
      </c>
      <c r="J9" s="131">
        <v>2808.2</v>
      </c>
      <c r="K9" s="134"/>
      <c r="L9" s="132"/>
      <c r="M9" s="449"/>
      <c r="N9" s="23"/>
      <c r="O9" s="23"/>
      <c r="P9" s="23"/>
    </row>
    <row r="10" spans="1:13" ht="21" customHeight="1" hidden="1">
      <c r="A10" s="322" t="s">
        <v>11</v>
      </c>
      <c r="B10" s="289" t="s">
        <v>17</v>
      </c>
      <c r="C10" s="290"/>
      <c r="D10" s="321"/>
      <c r="E10" s="180">
        <v>938.8</v>
      </c>
      <c r="F10" s="39">
        <v>338.8</v>
      </c>
      <c r="G10" s="33">
        <v>600</v>
      </c>
      <c r="H10" s="40">
        <f>SUM(H7:H9)</f>
        <v>7603.6</v>
      </c>
      <c r="I10" s="41"/>
      <c r="J10" s="41"/>
      <c r="K10" s="41"/>
      <c r="L10" s="76"/>
      <c r="M10" s="211" t="s">
        <v>72</v>
      </c>
    </row>
    <row r="11" spans="1:13" ht="24" customHeight="1">
      <c r="A11" s="322"/>
      <c r="B11" s="301" t="s">
        <v>17</v>
      </c>
      <c r="C11" s="298"/>
      <c r="D11" s="373"/>
      <c r="E11" s="69">
        <v>828.8</v>
      </c>
      <c r="F11" s="70">
        <v>338.8</v>
      </c>
      <c r="G11" s="37">
        <v>490</v>
      </c>
      <c r="H11" s="55"/>
      <c r="I11" s="73"/>
      <c r="J11" s="73"/>
      <c r="K11" s="73"/>
      <c r="L11" s="71"/>
      <c r="M11" s="212" t="s">
        <v>74</v>
      </c>
    </row>
    <row r="12" spans="1:13" ht="12.75">
      <c r="A12" s="322"/>
      <c r="B12" s="336" t="s">
        <v>16</v>
      </c>
      <c r="C12" s="337"/>
      <c r="D12" s="338"/>
      <c r="E12" s="179">
        <v>828.8</v>
      </c>
      <c r="F12" s="88">
        <v>338.8</v>
      </c>
      <c r="G12" s="89">
        <v>490</v>
      </c>
      <c r="H12" s="90"/>
      <c r="I12" s="85"/>
      <c r="J12" s="85"/>
      <c r="K12" s="85"/>
      <c r="L12" s="89"/>
      <c r="M12" s="217"/>
    </row>
    <row r="13" spans="1:13" ht="26.25" customHeight="1">
      <c r="A13" s="322" t="s">
        <v>12</v>
      </c>
      <c r="B13" s="289" t="s">
        <v>18</v>
      </c>
      <c r="C13" s="290"/>
      <c r="D13" s="321"/>
      <c r="E13" s="180">
        <v>768</v>
      </c>
      <c r="F13" s="32">
        <v>168</v>
      </c>
      <c r="G13" s="33">
        <v>600</v>
      </c>
      <c r="H13" s="40"/>
      <c r="I13" s="42"/>
      <c r="J13" s="42"/>
      <c r="K13" s="42"/>
      <c r="L13" s="33"/>
      <c r="M13" s="211" t="s">
        <v>74</v>
      </c>
    </row>
    <row r="14" spans="1:13" ht="12.75">
      <c r="A14" s="322"/>
      <c r="B14" s="295" t="s">
        <v>19</v>
      </c>
      <c r="C14" s="296"/>
      <c r="D14" s="328"/>
      <c r="E14" s="109">
        <v>42.5</v>
      </c>
      <c r="F14" s="101">
        <v>42.5</v>
      </c>
      <c r="G14" s="102"/>
      <c r="H14" s="103"/>
      <c r="I14" s="104"/>
      <c r="J14" s="104"/>
      <c r="K14" s="104"/>
      <c r="L14" s="102"/>
      <c r="M14" s="216"/>
    </row>
    <row r="15" spans="1:13" ht="12.75">
      <c r="A15" s="322"/>
      <c r="B15" s="336" t="s">
        <v>16</v>
      </c>
      <c r="C15" s="337"/>
      <c r="D15" s="338"/>
      <c r="E15" s="179">
        <v>725.5</v>
      </c>
      <c r="F15" s="88">
        <v>125.5</v>
      </c>
      <c r="G15" s="89">
        <v>600</v>
      </c>
      <c r="H15" s="90"/>
      <c r="I15" s="95"/>
      <c r="J15" s="85"/>
      <c r="K15" s="85"/>
      <c r="L15" s="89"/>
      <c r="M15" s="217"/>
    </row>
    <row r="16" spans="1:16" s="22" customFormat="1" ht="25.5" customHeight="1">
      <c r="A16" s="322" t="s">
        <v>13</v>
      </c>
      <c r="B16" s="289" t="s">
        <v>20</v>
      </c>
      <c r="C16" s="290"/>
      <c r="D16" s="321"/>
      <c r="E16" s="181">
        <v>213</v>
      </c>
      <c r="F16" s="5">
        <v>53</v>
      </c>
      <c r="G16" s="14"/>
      <c r="H16" s="19"/>
      <c r="I16" s="260"/>
      <c r="J16" s="6">
        <v>160</v>
      </c>
      <c r="K16" s="6"/>
      <c r="L16" s="14"/>
      <c r="M16" s="361"/>
      <c r="N16" s="21"/>
      <c r="O16" s="21"/>
      <c r="P16" s="21"/>
    </row>
    <row r="17" spans="1:13" ht="12.75">
      <c r="A17" s="322"/>
      <c r="B17" s="295" t="s">
        <v>19</v>
      </c>
      <c r="C17" s="296"/>
      <c r="D17" s="328"/>
      <c r="E17" s="109">
        <v>53</v>
      </c>
      <c r="F17" s="101">
        <v>53</v>
      </c>
      <c r="G17" s="102"/>
      <c r="H17" s="103"/>
      <c r="I17" s="104"/>
      <c r="J17" s="104"/>
      <c r="K17" s="104"/>
      <c r="L17" s="102"/>
      <c r="M17" s="362"/>
    </row>
    <row r="18" spans="1:13" ht="12.75">
      <c r="A18" s="322"/>
      <c r="B18" s="336" t="s">
        <v>16</v>
      </c>
      <c r="C18" s="337"/>
      <c r="D18" s="338"/>
      <c r="E18" s="179">
        <v>60</v>
      </c>
      <c r="F18" s="88"/>
      <c r="G18" s="89"/>
      <c r="H18" s="90"/>
      <c r="I18" s="85"/>
      <c r="J18" s="85">
        <v>60</v>
      </c>
      <c r="K18" s="85"/>
      <c r="L18" s="89"/>
      <c r="M18" s="362"/>
    </row>
    <row r="19" spans="1:13" ht="12.75">
      <c r="A19" s="322"/>
      <c r="B19" s="389" t="s">
        <v>66</v>
      </c>
      <c r="C19" s="390"/>
      <c r="D19" s="391"/>
      <c r="E19" s="144">
        <v>100</v>
      </c>
      <c r="F19" s="131"/>
      <c r="G19" s="132"/>
      <c r="H19" s="133"/>
      <c r="I19" s="135"/>
      <c r="J19" s="135">
        <v>100</v>
      </c>
      <c r="K19" s="135"/>
      <c r="L19" s="132"/>
      <c r="M19" s="363"/>
    </row>
    <row r="20" spans="1:13" ht="38.25" customHeight="1">
      <c r="A20" s="322" t="s">
        <v>14</v>
      </c>
      <c r="B20" s="301" t="s">
        <v>22</v>
      </c>
      <c r="C20" s="298"/>
      <c r="D20" s="373"/>
      <c r="E20" s="69">
        <v>2440</v>
      </c>
      <c r="F20" s="32"/>
      <c r="G20" s="37">
        <v>40</v>
      </c>
      <c r="I20" s="287"/>
      <c r="J20" s="56">
        <v>1400</v>
      </c>
      <c r="K20" s="56">
        <v>1000</v>
      </c>
      <c r="L20" s="37"/>
      <c r="M20" s="392"/>
    </row>
    <row r="21" spans="1:13" ht="12.75">
      <c r="A21" s="322"/>
      <c r="B21" s="295" t="s">
        <v>19</v>
      </c>
      <c r="C21" s="296"/>
      <c r="D21" s="328"/>
      <c r="E21" s="109">
        <v>40</v>
      </c>
      <c r="F21" s="101"/>
      <c r="G21" s="102">
        <v>40</v>
      </c>
      <c r="H21" s="104"/>
      <c r="I21" s="104"/>
      <c r="J21" s="104"/>
      <c r="K21" s="104"/>
      <c r="L21" s="102"/>
      <c r="M21" s="392"/>
    </row>
    <row r="22" spans="1:13" ht="12.75">
      <c r="A22" s="322"/>
      <c r="B22" s="336" t="s">
        <v>16</v>
      </c>
      <c r="C22" s="337"/>
      <c r="D22" s="338"/>
      <c r="E22" s="179">
        <v>1200</v>
      </c>
      <c r="F22" s="88"/>
      <c r="G22" s="89"/>
      <c r="H22" s="85"/>
      <c r="I22" s="85"/>
      <c r="J22" s="85">
        <v>700</v>
      </c>
      <c r="K22" s="85">
        <v>500</v>
      </c>
      <c r="L22" s="89"/>
      <c r="M22" s="392"/>
    </row>
    <row r="23" spans="1:13" ht="12.75">
      <c r="A23" s="322"/>
      <c r="B23" s="389" t="s">
        <v>66</v>
      </c>
      <c r="C23" s="390"/>
      <c r="D23" s="391"/>
      <c r="E23" s="144">
        <v>1200</v>
      </c>
      <c r="F23" s="131"/>
      <c r="G23" s="132"/>
      <c r="H23" s="135"/>
      <c r="I23" s="135"/>
      <c r="J23" s="135">
        <v>700</v>
      </c>
      <c r="K23" s="135">
        <v>500</v>
      </c>
      <c r="L23" s="132"/>
      <c r="M23" s="346"/>
    </row>
    <row r="24" spans="1:13" ht="25.5" customHeight="1">
      <c r="A24" s="322" t="s">
        <v>21</v>
      </c>
      <c r="B24" s="289" t="s">
        <v>105</v>
      </c>
      <c r="C24" s="290"/>
      <c r="D24" s="321"/>
      <c r="E24" s="180">
        <v>200</v>
      </c>
      <c r="F24" s="32"/>
      <c r="G24" s="33"/>
      <c r="H24" s="40"/>
      <c r="I24" s="42"/>
      <c r="J24" s="42">
        <v>50</v>
      </c>
      <c r="K24" s="42">
        <v>150</v>
      </c>
      <c r="L24" s="33"/>
      <c r="M24" s="345"/>
    </row>
    <row r="25" spans="1:13" ht="12.75">
      <c r="A25" s="322"/>
      <c r="B25" s="295" t="s">
        <v>19</v>
      </c>
      <c r="C25" s="296"/>
      <c r="D25" s="328"/>
      <c r="E25" s="109">
        <v>50</v>
      </c>
      <c r="F25" s="101"/>
      <c r="G25" s="102"/>
      <c r="H25" s="103"/>
      <c r="I25" s="104"/>
      <c r="J25" s="104">
        <v>50</v>
      </c>
      <c r="K25" s="104"/>
      <c r="L25" s="102"/>
      <c r="M25" s="392"/>
    </row>
    <row r="26" spans="1:13" ht="12.75">
      <c r="A26" s="322"/>
      <c r="B26" s="393" t="s">
        <v>16</v>
      </c>
      <c r="C26" s="394"/>
      <c r="D26" s="395"/>
      <c r="E26" s="182">
        <v>150</v>
      </c>
      <c r="F26" s="83"/>
      <c r="G26" s="84"/>
      <c r="H26" s="94"/>
      <c r="I26" s="95"/>
      <c r="J26" s="95"/>
      <c r="K26" s="95">
        <v>150</v>
      </c>
      <c r="L26" s="84"/>
      <c r="M26" s="346"/>
    </row>
    <row r="27" spans="1:13" ht="39.75" customHeight="1">
      <c r="A27" s="322" t="s">
        <v>23</v>
      </c>
      <c r="B27" s="289" t="s">
        <v>25</v>
      </c>
      <c r="C27" s="290"/>
      <c r="D27" s="321"/>
      <c r="E27" s="180">
        <v>200</v>
      </c>
      <c r="F27" s="32"/>
      <c r="G27" s="33"/>
      <c r="H27" s="40"/>
      <c r="I27" s="42"/>
      <c r="J27" s="42">
        <v>20</v>
      </c>
      <c r="K27" s="42">
        <v>180</v>
      </c>
      <c r="L27" s="33"/>
      <c r="M27" s="345"/>
    </row>
    <row r="28" spans="1:13" ht="12.75">
      <c r="A28" s="322"/>
      <c r="B28" s="295" t="s">
        <v>26</v>
      </c>
      <c r="C28" s="296"/>
      <c r="D28" s="328"/>
      <c r="E28" s="109">
        <v>20</v>
      </c>
      <c r="F28" s="101"/>
      <c r="G28" s="102"/>
      <c r="H28" s="103"/>
      <c r="I28" s="104"/>
      <c r="J28" s="104">
        <v>20</v>
      </c>
      <c r="K28" s="104"/>
      <c r="L28" s="102"/>
      <c r="M28" s="392"/>
    </row>
    <row r="29" spans="1:13" ht="12.75">
      <c r="A29" s="322"/>
      <c r="B29" s="336" t="s">
        <v>16</v>
      </c>
      <c r="C29" s="337"/>
      <c r="D29" s="338"/>
      <c r="E29" s="179">
        <v>40</v>
      </c>
      <c r="F29" s="88"/>
      <c r="G29" s="89"/>
      <c r="H29" s="90"/>
      <c r="I29" s="85"/>
      <c r="J29" s="85"/>
      <c r="K29" s="85">
        <v>40</v>
      </c>
      <c r="L29" s="89"/>
      <c r="M29" s="392"/>
    </row>
    <row r="30" spans="1:13" ht="13.5" customHeight="1">
      <c r="A30" s="322"/>
      <c r="B30" s="389" t="s">
        <v>66</v>
      </c>
      <c r="C30" s="390"/>
      <c r="D30" s="391"/>
      <c r="E30" s="144">
        <v>140</v>
      </c>
      <c r="F30" s="131"/>
      <c r="G30" s="132"/>
      <c r="H30" s="133"/>
      <c r="I30" s="135"/>
      <c r="J30" s="135"/>
      <c r="K30" s="135">
        <v>140</v>
      </c>
      <c r="L30" s="132"/>
      <c r="M30" s="346"/>
    </row>
    <row r="31" spans="1:13" ht="33.75" customHeight="1">
      <c r="A31" s="332" t="s">
        <v>24</v>
      </c>
      <c r="B31" s="325" t="s">
        <v>44</v>
      </c>
      <c r="C31" s="326"/>
      <c r="D31" s="327"/>
      <c r="E31" s="183">
        <v>130</v>
      </c>
      <c r="F31" s="44"/>
      <c r="G31" s="45"/>
      <c r="H31" s="174">
        <v>20</v>
      </c>
      <c r="I31" s="46">
        <v>110</v>
      </c>
      <c r="J31" s="47"/>
      <c r="K31" s="48"/>
      <c r="L31" s="172"/>
      <c r="M31" s="292"/>
    </row>
    <row r="32" spans="1:13" ht="13.5" customHeight="1" thickBot="1">
      <c r="A32" s="332"/>
      <c r="B32" s="295" t="s">
        <v>19</v>
      </c>
      <c r="C32" s="296"/>
      <c r="D32" s="328"/>
      <c r="E32" s="109">
        <v>20</v>
      </c>
      <c r="F32" s="101"/>
      <c r="G32" s="102"/>
      <c r="H32" s="105">
        <v>20</v>
      </c>
      <c r="I32" s="104"/>
      <c r="J32" s="106"/>
      <c r="K32" s="104"/>
      <c r="L32" s="108"/>
      <c r="M32" s="300"/>
    </row>
    <row r="33" spans="1:14" ht="13.5" customHeight="1" thickBot="1">
      <c r="A33" s="332"/>
      <c r="B33" s="389" t="s">
        <v>39</v>
      </c>
      <c r="C33" s="390"/>
      <c r="D33" s="391"/>
      <c r="E33" s="144">
        <v>110</v>
      </c>
      <c r="F33" s="131"/>
      <c r="G33" s="132"/>
      <c r="H33" s="137"/>
      <c r="I33" s="135">
        <v>110</v>
      </c>
      <c r="J33" s="138"/>
      <c r="K33" s="135"/>
      <c r="L33" s="168"/>
      <c r="M33" s="293"/>
      <c r="N33" s="247"/>
    </row>
    <row r="34" spans="1:13" ht="22.5" customHeight="1">
      <c r="A34" s="332" t="s">
        <v>27</v>
      </c>
      <c r="B34" s="325" t="s">
        <v>64</v>
      </c>
      <c r="C34" s="326"/>
      <c r="D34" s="327"/>
      <c r="E34" s="184">
        <v>320</v>
      </c>
      <c r="F34" s="44"/>
      <c r="G34" s="50"/>
      <c r="H34" s="51"/>
      <c r="I34" s="52">
        <v>20</v>
      </c>
      <c r="J34" s="46">
        <v>300</v>
      </c>
      <c r="K34" s="53"/>
      <c r="L34" s="45"/>
      <c r="M34" s="292"/>
    </row>
    <row r="35" spans="1:13" ht="13.5" customHeight="1">
      <c r="A35" s="332"/>
      <c r="B35" s="295" t="s">
        <v>19</v>
      </c>
      <c r="C35" s="296"/>
      <c r="D35" s="328"/>
      <c r="E35" s="185">
        <v>20</v>
      </c>
      <c r="F35" s="101"/>
      <c r="G35" s="102"/>
      <c r="H35" s="103"/>
      <c r="I35" s="106">
        <v>20</v>
      </c>
      <c r="J35" s="104"/>
      <c r="K35" s="107"/>
      <c r="L35" s="102"/>
      <c r="M35" s="300"/>
    </row>
    <row r="36" spans="1:13" ht="13.5" customHeight="1" thickBot="1">
      <c r="A36" s="333"/>
      <c r="B36" s="329" t="s">
        <v>39</v>
      </c>
      <c r="C36" s="330"/>
      <c r="D36" s="331"/>
      <c r="E36" s="278">
        <v>300</v>
      </c>
      <c r="F36" s="136"/>
      <c r="G36" s="188"/>
      <c r="H36" s="189"/>
      <c r="I36" s="140"/>
      <c r="J36" s="190">
        <v>300</v>
      </c>
      <c r="K36" s="140"/>
      <c r="L36" s="188"/>
      <c r="M36" s="451"/>
    </row>
    <row r="37" spans="1:13" ht="13.5" customHeight="1" thickBot="1">
      <c r="A37" s="15">
        <v>1</v>
      </c>
      <c r="B37" s="294">
        <v>2</v>
      </c>
      <c r="C37" s="303"/>
      <c r="D37" s="406"/>
      <c r="E37" s="186">
        <v>3</v>
      </c>
      <c r="F37" s="187">
        <v>4</v>
      </c>
      <c r="G37" s="175">
        <v>5</v>
      </c>
      <c r="H37" s="158">
        <v>6</v>
      </c>
      <c r="I37" s="159">
        <v>7</v>
      </c>
      <c r="J37" s="159">
        <v>8</v>
      </c>
      <c r="K37" s="159">
        <v>9</v>
      </c>
      <c r="L37" s="160">
        <v>10</v>
      </c>
      <c r="M37" s="15">
        <v>11</v>
      </c>
    </row>
    <row r="38" spans="1:13" ht="46.5" customHeight="1">
      <c r="A38" s="442" t="s">
        <v>30</v>
      </c>
      <c r="B38" s="399" t="s">
        <v>43</v>
      </c>
      <c r="C38" s="400"/>
      <c r="D38" s="401"/>
      <c r="E38" s="199">
        <f>SUM(E39:E40)</f>
        <v>1100</v>
      </c>
      <c r="F38" s="61"/>
      <c r="G38" s="62"/>
      <c r="H38" s="193"/>
      <c r="I38" s="191"/>
      <c r="J38" s="64">
        <v>600</v>
      </c>
      <c r="K38" s="63">
        <v>500</v>
      </c>
      <c r="L38" s="192"/>
      <c r="M38" s="446"/>
    </row>
    <row r="39" spans="1:13" ht="14.25" customHeight="1">
      <c r="A39" s="332"/>
      <c r="B39" s="336" t="s">
        <v>16</v>
      </c>
      <c r="C39" s="337"/>
      <c r="D39" s="338"/>
      <c r="E39" s="200">
        <v>275</v>
      </c>
      <c r="F39" s="86"/>
      <c r="G39" s="89"/>
      <c r="H39" s="87"/>
      <c r="I39" s="85"/>
      <c r="J39" s="87">
        <v>175</v>
      </c>
      <c r="K39" s="85">
        <v>100</v>
      </c>
      <c r="L39" s="96"/>
      <c r="M39" s="362"/>
    </row>
    <row r="40" spans="1:13" ht="13.5" customHeight="1">
      <c r="A40" s="332"/>
      <c r="B40" s="389" t="s">
        <v>39</v>
      </c>
      <c r="C40" s="390"/>
      <c r="D40" s="391"/>
      <c r="E40" s="201">
        <f>SUM(F40:L40)</f>
        <v>825</v>
      </c>
      <c r="F40" s="163"/>
      <c r="G40" s="132"/>
      <c r="H40" s="138"/>
      <c r="I40" s="135"/>
      <c r="J40" s="138">
        <v>425</v>
      </c>
      <c r="K40" s="135">
        <v>400</v>
      </c>
      <c r="L40" s="168"/>
      <c r="M40" s="363"/>
    </row>
    <row r="41" spans="1:13" ht="57.75" customHeight="1">
      <c r="A41" s="353" t="s">
        <v>32</v>
      </c>
      <c r="B41" s="443" t="s">
        <v>65</v>
      </c>
      <c r="C41" s="444"/>
      <c r="D41" s="445"/>
      <c r="E41" s="202">
        <v>300</v>
      </c>
      <c r="F41" s="57"/>
      <c r="G41" s="59"/>
      <c r="H41" s="194"/>
      <c r="I41" s="53"/>
      <c r="J41" s="162"/>
      <c r="K41" s="58">
        <v>300</v>
      </c>
      <c r="L41" s="169"/>
      <c r="M41" s="392"/>
    </row>
    <row r="42" spans="1:13" ht="13.5" customHeight="1">
      <c r="A42" s="348"/>
      <c r="B42" s="318" t="s">
        <v>39</v>
      </c>
      <c r="C42" s="319"/>
      <c r="D42" s="320"/>
      <c r="E42" s="203">
        <v>300</v>
      </c>
      <c r="F42" s="131"/>
      <c r="G42" s="132"/>
      <c r="H42" s="134"/>
      <c r="I42" s="138"/>
      <c r="J42" s="130"/>
      <c r="K42" s="135">
        <v>300</v>
      </c>
      <c r="L42" s="168"/>
      <c r="M42" s="346"/>
    </row>
    <row r="43" spans="1:13" ht="23.25" customHeight="1">
      <c r="A43" s="347" t="s">
        <v>33</v>
      </c>
      <c r="B43" s="325" t="s">
        <v>45</v>
      </c>
      <c r="C43" s="326"/>
      <c r="D43" s="327"/>
      <c r="E43" s="204">
        <v>30</v>
      </c>
      <c r="F43" s="43">
        <v>6</v>
      </c>
      <c r="G43" s="54">
        <v>24</v>
      </c>
      <c r="H43" s="195"/>
      <c r="I43" s="46"/>
      <c r="J43" s="47"/>
      <c r="K43" s="46"/>
      <c r="L43" s="173"/>
      <c r="M43" s="345"/>
    </row>
    <row r="44" spans="1:13" ht="13.5" customHeight="1">
      <c r="A44" s="353"/>
      <c r="B44" s="357" t="s">
        <v>19</v>
      </c>
      <c r="C44" s="358"/>
      <c r="D44" s="359"/>
      <c r="E44" s="205">
        <v>30</v>
      </c>
      <c r="F44" s="101">
        <v>6</v>
      </c>
      <c r="G44" s="102">
        <v>24</v>
      </c>
      <c r="H44" s="196"/>
      <c r="I44" s="104"/>
      <c r="J44" s="106"/>
      <c r="K44" s="104"/>
      <c r="L44" s="108"/>
      <c r="M44" s="346"/>
    </row>
    <row r="45" spans="1:13" ht="36.75" customHeight="1">
      <c r="A45" s="347" t="s">
        <v>34</v>
      </c>
      <c r="B45" s="325" t="s">
        <v>102</v>
      </c>
      <c r="C45" s="326"/>
      <c r="D45" s="327"/>
      <c r="E45" s="204">
        <v>690</v>
      </c>
      <c r="F45" s="43"/>
      <c r="G45" s="54"/>
      <c r="H45" s="195"/>
      <c r="I45" s="46"/>
      <c r="J45" s="47">
        <v>690</v>
      </c>
      <c r="K45" s="46"/>
      <c r="L45" s="173"/>
      <c r="M45" s="345"/>
    </row>
    <row r="46" spans="1:13" ht="13.5" customHeight="1">
      <c r="A46" s="353"/>
      <c r="B46" s="336" t="s">
        <v>16</v>
      </c>
      <c r="C46" s="337"/>
      <c r="D46" s="338"/>
      <c r="E46" s="200">
        <v>250</v>
      </c>
      <c r="F46" s="88"/>
      <c r="G46" s="89"/>
      <c r="H46" s="93"/>
      <c r="I46" s="85"/>
      <c r="J46" s="87">
        <v>250</v>
      </c>
      <c r="K46" s="85"/>
      <c r="L46" s="96"/>
      <c r="M46" s="392"/>
    </row>
    <row r="47" spans="1:13" ht="13.5" customHeight="1">
      <c r="A47" s="348"/>
      <c r="B47" s="318" t="s">
        <v>39</v>
      </c>
      <c r="C47" s="319"/>
      <c r="D47" s="320"/>
      <c r="E47" s="201">
        <v>440</v>
      </c>
      <c r="F47" s="131"/>
      <c r="G47" s="132"/>
      <c r="H47" s="134"/>
      <c r="I47" s="135"/>
      <c r="J47" s="138">
        <v>440</v>
      </c>
      <c r="K47" s="135"/>
      <c r="L47" s="168"/>
      <c r="M47" s="346"/>
    </row>
    <row r="48" spans="1:13" ht="24" customHeight="1">
      <c r="A48" s="347" t="s">
        <v>40</v>
      </c>
      <c r="B48" s="325" t="s">
        <v>103</v>
      </c>
      <c r="C48" s="326"/>
      <c r="D48" s="327"/>
      <c r="E48" s="204">
        <v>260</v>
      </c>
      <c r="F48" s="44"/>
      <c r="G48" s="45"/>
      <c r="H48" s="197"/>
      <c r="I48" s="48"/>
      <c r="J48" s="49"/>
      <c r="K48" s="176">
        <v>260</v>
      </c>
      <c r="L48" s="173"/>
      <c r="M48" s="345"/>
    </row>
    <row r="49" spans="1:13" ht="12.75" customHeight="1">
      <c r="A49" s="353"/>
      <c r="B49" s="407" t="s">
        <v>67</v>
      </c>
      <c r="C49" s="408"/>
      <c r="D49" s="409"/>
      <c r="E49" s="200">
        <v>80</v>
      </c>
      <c r="F49" s="88"/>
      <c r="G49" s="89"/>
      <c r="H49" s="93"/>
      <c r="I49" s="85"/>
      <c r="J49" s="87"/>
      <c r="K49" s="85">
        <v>80</v>
      </c>
      <c r="L49" s="96"/>
      <c r="M49" s="392"/>
    </row>
    <row r="50" spans="1:13" ht="12" customHeight="1">
      <c r="A50" s="348"/>
      <c r="B50" s="318" t="s">
        <v>39</v>
      </c>
      <c r="C50" s="319"/>
      <c r="D50" s="320"/>
      <c r="E50" s="201">
        <v>180</v>
      </c>
      <c r="F50" s="131"/>
      <c r="G50" s="132"/>
      <c r="H50" s="134"/>
      <c r="I50" s="135"/>
      <c r="J50" s="138"/>
      <c r="K50" s="135">
        <v>180</v>
      </c>
      <c r="L50" s="168"/>
      <c r="M50" s="346"/>
    </row>
    <row r="51" spans="1:14" ht="22.5" customHeight="1">
      <c r="A51" s="347" t="s">
        <v>53</v>
      </c>
      <c r="B51" s="325" t="s">
        <v>46</v>
      </c>
      <c r="C51" s="326"/>
      <c r="D51" s="327"/>
      <c r="E51" s="204">
        <v>26</v>
      </c>
      <c r="F51" s="44"/>
      <c r="G51" s="45"/>
      <c r="H51" s="198">
        <v>26</v>
      </c>
      <c r="I51" s="46"/>
      <c r="J51" s="48"/>
      <c r="K51" s="48"/>
      <c r="L51" s="45"/>
      <c r="M51" s="345"/>
      <c r="N51" s="265"/>
    </row>
    <row r="52" spans="1:14" ht="13.5" customHeight="1">
      <c r="A52" s="348"/>
      <c r="B52" s="342" t="s">
        <v>19</v>
      </c>
      <c r="C52" s="343"/>
      <c r="D52" s="344"/>
      <c r="E52" s="205">
        <v>26</v>
      </c>
      <c r="F52" s="101"/>
      <c r="G52" s="102"/>
      <c r="H52" s="196">
        <v>26</v>
      </c>
      <c r="I52" s="104"/>
      <c r="J52" s="104"/>
      <c r="K52" s="104"/>
      <c r="L52" s="114"/>
      <c r="M52" s="346"/>
      <c r="N52" s="265"/>
    </row>
    <row r="53" spans="1:13" ht="24.75" customHeight="1">
      <c r="A53" s="353" t="s">
        <v>54</v>
      </c>
      <c r="B53" s="298" t="s">
        <v>87</v>
      </c>
      <c r="C53" s="298"/>
      <c r="D53" s="373"/>
      <c r="E53" s="221">
        <v>135</v>
      </c>
      <c r="F53" s="32"/>
      <c r="G53" s="33">
        <v>135</v>
      </c>
      <c r="H53" s="40"/>
      <c r="I53" s="42"/>
      <c r="J53" s="42"/>
      <c r="K53" s="42"/>
      <c r="L53" s="33"/>
      <c r="M53" s="34"/>
    </row>
    <row r="54" spans="1:13" ht="12.75">
      <c r="A54" s="348"/>
      <c r="B54" s="393" t="s">
        <v>16</v>
      </c>
      <c r="C54" s="394"/>
      <c r="D54" s="395"/>
      <c r="E54" s="228">
        <v>135</v>
      </c>
      <c r="F54" s="83"/>
      <c r="G54" s="84">
        <v>135</v>
      </c>
      <c r="H54" s="94"/>
      <c r="I54" s="95"/>
      <c r="J54" s="95"/>
      <c r="K54" s="95"/>
      <c r="L54" s="84"/>
      <c r="M54" s="266"/>
    </row>
    <row r="55" spans="1:13" ht="12.75">
      <c r="A55" s="264" t="s">
        <v>57</v>
      </c>
      <c r="B55" s="452" t="s">
        <v>88</v>
      </c>
      <c r="C55" s="453"/>
      <c r="D55" s="454"/>
      <c r="E55" s="240">
        <v>320</v>
      </c>
      <c r="F55" s="241"/>
      <c r="G55" s="242">
        <v>20</v>
      </c>
      <c r="H55" s="257">
        <v>300</v>
      </c>
      <c r="I55" s="244"/>
      <c r="J55" s="244"/>
      <c r="K55" s="244"/>
      <c r="L55" s="242"/>
      <c r="M55" s="279"/>
    </row>
    <row r="56" spans="1:13" ht="12.75">
      <c r="A56" s="263"/>
      <c r="B56" s="393" t="s">
        <v>16</v>
      </c>
      <c r="C56" s="394"/>
      <c r="D56" s="395"/>
      <c r="E56" s="228">
        <v>320</v>
      </c>
      <c r="F56" s="83"/>
      <c r="G56" s="84">
        <v>20</v>
      </c>
      <c r="H56" s="267">
        <v>300</v>
      </c>
      <c r="I56" s="95"/>
      <c r="J56" s="95"/>
      <c r="K56" s="95"/>
      <c r="L56" s="84"/>
      <c r="M56" s="266"/>
    </row>
    <row r="57" spans="1:13" ht="24" customHeight="1">
      <c r="A57" s="264" t="s">
        <v>58</v>
      </c>
      <c r="B57" s="325" t="s">
        <v>89</v>
      </c>
      <c r="C57" s="326"/>
      <c r="D57" s="327"/>
      <c r="E57" s="221">
        <v>15</v>
      </c>
      <c r="F57" s="241"/>
      <c r="G57" s="242"/>
      <c r="H57" s="221">
        <v>15</v>
      </c>
      <c r="I57" s="244"/>
      <c r="J57" s="244"/>
      <c r="K57" s="244"/>
      <c r="L57" s="242"/>
      <c r="M57" s="279"/>
    </row>
    <row r="58" spans="1:14" ht="13.5" customHeight="1" thickBot="1">
      <c r="A58" s="264"/>
      <c r="B58" s="455" t="s">
        <v>19</v>
      </c>
      <c r="C58" s="456"/>
      <c r="D58" s="457"/>
      <c r="E58" s="205">
        <v>15</v>
      </c>
      <c r="F58" s="101"/>
      <c r="G58" s="102"/>
      <c r="H58" s="196">
        <v>15</v>
      </c>
      <c r="I58" s="104"/>
      <c r="J58" s="104"/>
      <c r="K58" s="104"/>
      <c r="L58" s="114"/>
      <c r="M58" s="266"/>
      <c r="N58" s="265"/>
    </row>
    <row r="59" spans="1:16" s="26" customFormat="1" ht="13.5" thickBot="1">
      <c r="A59" s="15" t="s">
        <v>59</v>
      </c>
      <c r="B59" s="396" t="s">
        <v>37</v>
      </c>
      <c r="C59" s="397"/>
      <c r="D59" s="398"/>
      <c r="E59" s="206">
        <f aca="true" t="shared" si="0" ref="E59:L59">SUM(E57,E55,E53,E51,E48,E45,E43,E41,E38,E34,E31,E27,E24,E20,E16,E13,E11,E7)</f>
        <v>21680.1</v>
      </c>
      <c r="F59" s="207">
        <f t="shared" si="0"/>
        <v>1115</v>
      </c>
      <c r="G59" s="208">
        <f t="shared" si="0"/>
        <v>3059</v>
      </c>
      <c r="H59" s="210">
        <f>SUM(H57,H55,H53,H51,H48,H45,H43,H41,H38,H34,H31,H27,H24,J20,H16,H13,H11,H7)</f>
        <v>5562.8</v>
      </c>
      <c r="I59" s="209">
        <f>SUM(I57,I55,I53,I51,I48,I45,I43,I41,I38,I34,I31,I27,I24,K20,I16,I13,I11,I7)</f>
        <v>4931.700000000001</v>
      </c>
      <c r="J59" s="209">
        <f>SUM(J57,J55,J53,J51,J48,J45,J43,J41,J38,J34,J31,J27,J24,J20,J16,J13,J11,J7)</f>
        <v>7021.6</v>
      </c>
      <c r="K59" s="209">
        <f>SUM(K57,K55,K53,K51,K48,K45,K43,K41,K38,K34,K31,K27,K24,K20,K16,K13,K11,K7)</f>
        <v>2390</v>
      </c>
      <c r="L59" s="208">
        <f t="shared" si="0"/>
        <v>0</v>
      </c>
      <c r="M59" s="280"/>
      <c r="N59" s="25"/>
      <c r="O59" s="25"/>
      <c r="P59" s="25"/>
    </row>
    <row r="60" spans="1:13" ht="12.75">
      <c r="A60" s="334" t="s">
        <v>29</v>
      </c>
      <c r="B60" s="349" t="s">
        <v>28</v>
      </c>
      <c r="C60" s="350"/>
      <c r="D60" s="350"/>
      <c r="E60" s="350"/>
      <c r="F60" s="350"/>
      <c r="G60" s="350"/>
      <c r="H60" s="350"/>
      <c r="I60" s="350"/>
      <c r="J60" s="350"/>
      <c r="K60" s="350"/>
      <c r="L60" s="350"/>
      <c r="M60" s="351"/>
    </row>
    <row r="61" spans="1:13" ht="13.5" thickBot="1">
      <c r="A61" s="335"/>
      <c r="B61" s="339" t="s">
        <v>41</v>
      </c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1"/>
    </row>
    <row r="62" spans="1:13" ht="16.5" customHeight="1" thickBot="1">
      <c r="A62" s="310" t="s">
        <v>0</v>
      </c>
      <c r="B62" s="312" t="s">
        <v>1</v>
      </c>
      <c r="C62" s="313"/>
      <c r="D62" s="314"/>
      <c r="E62" s="380" t="s">
        <v>2</v>
      </c>
      <c r="F62" s="380" t="s">
        <v>69</v>
      </c>
      <c r="G62" s="378" t="s">
        <v>70</v>
      </c>
      <c r="H62" s="384" t="s">
        <v>68</v>
      </c>
      <c r="I62" s="385"/>
      <c r="J62" s="385"/>
      <c r="K62" s="385"/>
      <c r="L62" s="386"/>
      <c r="M62" s="387" t="s">
        <v>3</v>
      </c>
    </row>
    <row r="63" spans="1:13" ht="29.25" customHeight="1" thickBot="1">
      <c r="A63" s="311"/>
      <c r="B63" s="315"/>
      <c r="C63" s="316"/>
      <c r="D63" s="317"/>
      <c r="E63" s="381"/>
      <c r="F63" s="381"/>
      <c r="G63" s="379"/>
      <c r="H63" s="31" t="s">
        <v>4</v>
      </c>
      <c r="I63" s="31" t="s">
        <v>5</v>
      </c>
      <c r="J63" s="31" t="s">
        <v>6</v>
      </c>
      <c r="K63" s="31" t="s">
        <v>7</v>
      </c>
      <c r="L63" s="31" t="s">
        <v>71</v>
      </c>
      <c r="M63" s="388"/>
    </row>
    <row r="64" spans="1:13" ht="13.5" thickBot="1">
      <c r="A64" s="15">
        <v>1</v>
      </c>
      <c r="B64" s="294">
        <v>2</v>
      </c>
      <c r="C64" s="303"/>
      <c r="D64" s="304"/>
      <c r="E64" s="16">
        <v>3</v>
      </c>
      <c r="F64" s="17">
        <v>4</v>
      </c>
      <c r="G64" s="18">
        <v>5</v>
      </c>
      <c r="H64" s="15">
        <v>6</v>
      </c>
      <c r="I64" s="18">
        <v>7</v>
      </c>
      <c r="J64" s="15">
        <v>8</v>
      </c>
      <c r="K64" s="18">
        <v>9</v>
      </c>
      <c r="L64" s="15">
        <v>10</v>
      </c>
      <c r="M64" s="15">
        <v>11</v>
      </c>
    </row>
    <row r="65" spans="1:13" ht="35.25" customHeight="1">
      <c r="A65" s="372" t="s">
        <v>10</v>
      </c>
      <c r="B65" s="364" t="s">
        <v>49</v>
      </c>
      <c r="C65" s="365"/>
      <c r="D65" s="366"/>
      <c r="E65" s="218">
        <v>6000</v>
      </c>
      <c r="F65" s="219">
        <v>1597.3</v>
      </c>
      <c r="G65" s="161">
        <v>108</v>
      </c>
      <c r="H65" s="67">
        <v>2250</v>
      </c>
      <c r="I65" s="38">
        <v>2044.7</v>
      </c>
      <c r="J65" s="38"/>
      <c r="K65" s="38"/>
      <c r="L65" s="161"/>
      <c r="M65" s="214" t="s">
        <v>73</v>
      </c>
    </row>
    <row r="66" spans="1:13" ht="12.75">
      <c r="A66" s="322"/>
      <c r="B66" s="367" t="s">
        <v>16</v>
      </c>
      <c r="C66" s="368"/>
      <c r="D66" s="369"/>
      <c r="E66" s="182">
        <f>SUM(O61,F66,G66,H66,I66)</f>
        <v>6000</v>
      </c>
      <c r="F66" s="83">
        <v>1597.3</v>
      </c>
      <c r="G66" s="84">
        <v>108</v>
      </c>
      <c r="H66" s="94">
        <v>2250</v>
      </c>
      <c r="I66" s="267">
        <v>2044.7</v>
      </c>
      <c r="J66" s="95"/>
      <c r="K66" s="95"/>
      <c r="L66" s="84"/>
      <c r="M66" s="215"/>
    </row>
    <row r="67" spans="1:13" ht="23.25" customHeight="1">
      <c r="A67" s="262" t="s">
        <v>85</v>
      </c>
      <c r="B67" s="301" t="s">
        <v>86</v>
      </c>
      <c r="C67" s="298"/>
      <c r="D67" s="373"/>
      <c r="E67" s="221">
        <v>42499.1</v>
      </c>
      <c r="F67" s="36">
        <v>418.8</v>
      </c>
      <c r="G67" s="270">
        <v>27080.3</v>
      </c>
      <c r="H67" s="55">
        <v>15000</v>
      </c>
      <c r="I67" s="56"/>
      <c r="J67" s="56"/>
      <c r="K67" s="244"/>
      <c r="L67" s="249"/>
      <c r="M67" s="274"/>
    </row>
    <row r="68" spans="1:16" s="152" customFormat="1" ht="26.25" customHeight="1">
      <c r="A68" s="363"/>
      <c r="B68" s="405" t="s">
        <v>97</v>
      </c>
      <c r="C68" s="326"/>
      <c r="D68" s="327"/>
      <c r="E68" s="204">
        <v>27499.1</v>
      </c>
      <c r="F68" s="43">
        <v>418.8</v>
      </c>
      <c r="G68" s="54">
        <v>27080.3</v>
      </c>
      <c r="H68" s="268"/>
      <c r="I68" s="46"/>
      <c r="J68" s="46"/>
      <c r="K68" s="46"/>
      <c r="L68" s="54"/>
      <c r="M68" s="277"/>
      <c r="N68" s="151"/>
      <c r="O68" s="151"/>
      <c r="P68" s="151"/>
    </row>
    <row r="69" spans="1:13" ht="12.75">
      <c r="A69" s="322"/>
      <c r="B69" s="336" t="s">
        <v>16</v>
      </c>
      <c r="C69" s="337"/>
      <c r="D69" s="338"/>
      <c r="E69" s="89">
        <v>22499.1</v>
      </c>
      <c r="F69" s="88">
        <v>418.8</v>
      </c>
      <c r="G69" s="89">
        <v>22080.3</v>
      </c>
      <c r="H69" s="90"/>
      <c r="I69" s="85"/>
      <c r="J69" s="85"/>
      <c r="K69" s="85"/>
      <c r="L69" s="89"/>
      <c r="M69" s="213"/>
    </row>
    <row r="70" spans="1:13" ht="12.75">
      <c r="A70" s="361"/>
      <c r="B70" s="318" t="s">
        <v>66</v>
      </c>
      <c r="C70" s="319"/>
      <c r="D70" s="320"/>
      <c r="E70" s="220">
        <v>5000</v>
      </c>
      <c r="F70" s="141"/>
      <c r="G70" s="139">
        <v>5000</v>
      </c>
      <c r="H70" s="142"/>
      <c r="I70" s="143"/>
      <c r="J70" s="143"/>
      <c r="K70" s="143"/>
      <c r="L70" s="139"/>
      <c r="M70" s="215"/>
    </row>
    <row r="71" spans="1:13" ht="42.75" customHeight="1">
      <c r="A71" s="363"/>
      <c r="B71" s="370" t="s">
        <v>98</v>
      </c>
      <c r="C71" s="326"/>
      <c r="D71" s="327"/>
      <c r="E71" s="204">
        <v>15000</v>
      </c>
      <c r="F71" s="44"/>
      <c r="G71" s="45"/>
      <c r="H71" s="51">
        <v>15000</v>
      </c>
      <c r="I71" s="48"/>
      <c r="J71" s="48"/>
      <c r="K71" s="46"/>
      <c r="L71" s="54"/>
      <c r="M71" s="269"/>
    </row>
    <row r="72" spans="1:13" ht="14.25" customHeight="1">
      <c r="A72" s="322"/>
      <c r="B72" s="336" t="s">
        <v>16</v>
      </c>
      <c r="C72" s="337"/>
      <c r="D72" s="338"/>
      <c r="E72" s="200">
        <f>SUM(H72,I72)</f>
        <v>5500</v>
      </c>
      <c r="F72" s="88"/>
      <c r="G72" s="89"/>
      <c r="H72" s="90">
        <v>5500</v>
      </c>
      <c r="I72" s="85"/>
      <c r="J72" s="85"/>
      <c r="K72" s="85"/>
      <c r="L72" s="89"/>
      <c r="M72" s="323"/>
    </row>
    <row r="73" spans="1:13" ht="12.75">
      <c r="A73" s="322"/>
      <c r="B73" s="318" t="s">
        <v>66</v>
      </c>
      <c r="C73" s="319"/>
      <c r="D73" s="320"/>
      <c r="E73" s="143">
        <f>SUM(H73,I73)</f>
        <v>9500</v>
      </c>
      <c r="F73" s="141"/>
      <c r="G73" s="139"/>
      <c r="H73" s="142">
        <v>9500</v>
      </c>
      <c r="I73" s="143"/>
      <c r="J73" s="143"/>
      <c r="K73" s="276"/>
      <c r="L73" s="139"/>
      <c r="M73" s="324"/>
    </row>
    <row r="74" spans="1:13" ht="25.5" customHeight="1">
      <c r="A74" s="322" t="s">
        <v>12</v>
      </c>
      <c r="B74" s="289" t="s">
        <v>48</v>
      </c>
      <c r="C74" s="290"/>
      <c r="D74" s="321"/>
      <c r="E74" s="221">
        <v>1028</v>
      </c>
      <c r="F74" s="32">
        <v>28</v>
      </c>
      <c r="G74" s="33"/>
      <c r="H74" s="40"/>
      <c r="I74" s="42"/>
      <c r="J74" s="42"/>
      <c r="K74" s="42">
        <v>500</v>
      </c>
      <c r="L74" s="33">
        <v>500</v>
      </c>
      <c r="M74" s="213" t="s">
        <v>90</v>
      </c>
    </row>
    <row r="75" spans="1:13" ht="12.75">
      <c r="A75" s="361"/>
      <c r="B75" s="336" t="s">
        <v>16</v>
      </c>
      <c r="C75" s="337"/>
      <c r="D75" s="338"/>
      <c r="E75" s="200">
        <v>1028</v>
      </c>
      <c r="F75" s="88">
        <v>28</v>
      </c>
      <c r="G75" s="89"/>
      <c r="H75" s="90"/>
      <c r="I75" s="85"/>
      <c r="J75" s="85"/>
      <c r="K75" s="85">
        <v>500</v>
      </c>
      <c r="L75" s="89">
        <v>500</v>
      </c>
      <c r="M75" s="253"/>
    </row>
    <row r="76" spans="1:13" ht="25.5" customHeight="1">
      <c r="A76" s="322" t="s">
        <v>13</v>
      </c>
      <c r="B76" s="289" t="s">
        <v>47</v>
      </c>
      <c r="C76" s="290"/>
      <c r="D76" s="321"/>
      <c r="E76" s="221">
        <v>818.9</v>
      </c>
      <c r="F76" s="32">
        <v>18.9</v>
      </c>
      <c r="G76" s="33">
        <v>800</v>
      </c>
      <c r="H76" s="40"/>
      <c r="I76" s="261"/>
      <c r="J76" s="42"/>
      <c r="K76" s="42"/>
      <c r="L76" s="33"/>
      <c r="M76" s="213" t="s">
        <v>90</v>
      </c>
    </row>
    <row r="77" spans="1:13" ht="12.75">
      <c r="A77" s="322"/>
      <c r="B77" s="336" t="s">
        <v>16</v>
      </c>
      <c r="C77" s="337"/>
      <c r="D77" s="338"/>
      <c r="E77" s="228">
        <v>818.9</v>
      </c>
      <c r="F77" s="83">
        <v>18.9</v>
      </c>
      <c r="G77" s="84">
        <v>800</v>
      </c>
      <c r="H77" s="94"/>
      <c r="I77" s="95"/>
      <c r="J77" s="95"/>
      <c r="K77" s="95"/>
      <c r="L77" s="84"/>
      <c r="M77" s="215"/>
    </row>
    <row r="78" spans="1:13" ht="27" customHeight="1">
      <c r="A78" s="361" t="s">
        <v>14</v>
      </c>
      <c r="B78" s="289" t="s">
        <v>82</v>
      </c>
      <c r="C78" s="290"/>
      <c r="D78" s="321"/>
      <c r="E78" s="248">
        <f>SUM(F78:L78)</f>
        <v>450</v>
      </c>
      <c r="F78" s="241"/>
      <c r="G78" s="249">
        <v>30</v>
      </c>
      <c r="H78" s="243">
        <v>20</v>
      </c>
      <c r="I78" s="244">
        <v>400</v>
      </c>
      <c r="J78" s="244"/>
      <c r="K78" s="257"/>
      <c r="L78" s="242"/>
      <c r="M78" s="346"/>
    </row>
    <row r="79" spans="1:13" ht="13.5" customHeight="1">
      <c r="A79" s="362"/>
      <c r="B79" s="357" t="s">
        <v>19</v>
      </c>
      <c r="C79" s="358"/>
      <c r="D79" s="359"/>
      <c r="E79" s="222">
        <f>SUM(F79:L79)</f>
        <v>50</v>
      </c>
      <c r="F79" s="101"/>
      <c r="G79" s="108">
        <v>30</v>
      </c>
      <c r="H79" s="103">
        <v>20</v>
      </c>
      <c r="I79" s="104"/>
      <c r="J79" s="104"/>
      <c r="K79" s="104"/>
      <c r="L79" s="102"/>
      <c r="M79" s="352"/>
    </row>
    <row r="80" spans="1:13" ht="12.75">
      <c r="A80" s="362"/>
      <c r="B80" s="336" t="s">
        <v>16</v>
      </c>
      <c r="C80" s="337"/>
      <c r="D80" s="338"/>
      <c r="E80" s="223">
        <f>SUM(F80:L80)</f>
        <v>50</v>
      </c>
      <c r="F80" s="88"/>
      <c r="G80" s="96"/>
      <c r="H80" s="90"/>
      <c r="I80" s="85">
        <v>50</v>
      </c>
      <c r="J80" s="85"/>
      <c r="K80" s="85"/>
      <c r="L80" s="89"/>
      <c r="M80" s="352"/>
    </row>
    <row r="81" spans="1:13" s="35" customFormat="1" ht="13.5" thickBot="1">
      <c r="A81" s="363"/>
      <c r="B81" s="318" t="s">
        <v>39</v>
      </c>
      <c r="C81" s="319"/>
      <c r="D81" s="320"/>
      <c r="E81" s="224">
        <v>350</v>
      </c>
      <c r="F81" s="141"/>
      <c r="G81" s="177"/>
      <c r="H81" s="133"/>
      <c r="I81" s="143">
        <v>350</v>
      </c>
      <c r="J81" s="143"/>
      <c r="K81" s="143"/>
      <c r="L81" s="139"/>
      <c r="M81" s="352"/>
    </row>
    <row r="82" spans="1:13" ht="24" customHeight="1">
      <c r="A82" s="353" t="s">
        <v>21</v>
      </c>
      <c r="B82" s="413" t="s">
        <v>78</v>
      </c>
      <c r="C82" s="414"/>
      <c r="D82" s="415"/>
      <c r="E82" s="235">
        <v>6</v>
      </c>
      <c r="F82" s="229"/>
      <c r="G82" s="231">
        <v>6</v>
      </c>
      <c r="H82" s="243"/>
      <c r="I82" s="233"/>
      <c r="J82" s="233"/>
      <c r="K82" s="233"/>
      <c r="L82" s="231"/>
      <c r="M82" s="250" t="s">
        <v>76</v>
      </c>
    </row>
    <row r="83" spans="1:13" ht="12.75">
      <c r="A83" s="353"/>
      <c r="B83" s="336" t="s">
        <v>16</v>
      </c>
      <c r="C83" s="337"/>
      <c r="D83" s="338"/>
      <c r="E83" s="228">
        <v>6</v>
      </c>
      <c r="F83" s="83"/>
      <c r="G83" s="84">
        <v>6</v>
      </c>
      <c r="H83" s="94"/>
      <c r="I83" s="95"/>
      <c r="J83" s="95"/>
      <c r="K83" s="95"/>
      <c r="L83" s="84"/>
      <c r="M83" s="251" t="s">
        <v>77</v>
      </c>
    </row>
    <row r="84" spans="1:13" ht="24.75" customHeight="1">
      <c r="A84" s="347" t="s">
        <v>23</v>
      </c>
      <c r="B84" s="413" t="s">
        <v>79</v>
      </c>
      <c r="C84" s="414"/>
      <c r="D84" s="415"/>
      <c r="E84" s="235">
        <v>12</v>
      </c>
      <c r="F84" s="229"/>
      <c r="G84" s="231">
        <v>12</v>
      </c>
      <c r="H84" s="236"/>
      <c r="I84" s="233"/>
      <c r="J84" s="233"/>
      <c r="K84" s="233"/>
      <c r="L84" s="231"/>
      <c r="M84" s="250" t="s">
        <v>76</v>
      </c>
    </row>
    <row r="85" spans="1:13" ht="12.75">
      <c r="A85" s="348"/>
      <c r="B85" s="336" t="s">
        <v>16</v>
      </c>
      <c r="C85" s="337"/>
      <c r="D85" s="338"/>
      <c r="E85" s="228">
        <v>12</v>
      </c>
      <c r="F85" s="83"/>
      <c r="G85" s="84">
        <v>12</v>
      </c>
      <c r="H85" s="94"/>
      <c r="I85" s="95"/>
      <c r="J85" s="95"/>
      <c r="K85" s="95"/>
      <c r="L85" s="84"/>
      <c r="M85" s="251" t="s">
        <v>77</v>
      </c>
    </row>
    <row r="86" spans="1:13" ht="22.5" customHeight="1">
      <c r="A86" s="347" t="s">
        <v>24</v>
      </c>
      <c r="B86" s="413" t="s">
        <v>80</v>
      </c>
      <c r="C86" s="414"/>
      <c r="D86" s="415"/>
      <c r="E86" s="235">
        <v>85</v>
      </c>
      <c r="F86" s="229"/>
      <c r="G86" s="231">
        <v>45</v>
      </c>
      <c r="H86" s="236">
        <v>40</v>
      </c>
      <c r="I86" s="233"/>
      <c r="J86" s="233"/>
      <c r="K86" s="233"/>
      <c r="L86" s="231"/>
      <c r="M86" s="250" t="s">
        <v>75</v>
      </c>
    </row>
    <row r="87" spans="1:13" ht="12.75">
      <c r="A87" s="348"/>
      <c r="B87" s="336" t="s">
        <v>16</v>
      </c>
      <c r="C87" s="337"/>
      <c r="D87" s="338"/>
      <c r="E87" s="228">
        <v>85</v>
      </c>
      <c r="F87" s="83"/>
      <c r="G87" s="84">
        <v>45</v>
      </c>
      <c r="H87" s="94">
        <v>40</v>
      </c>
      <c r="I87" s="95"/>
      <c r="J87" s="95"/>
      <c r="K87" s="95"/>
      <c r="L87" s="84"/>
      <c r="M87" s="251"/>
    </row>
    <row r="88" spans="1:13" ht="24" customHeight="1">
      <c r="A88" s="347" t="s">
        <v>27</v>
      </c>
      <c r="B88" s="413" t="s">
        <v>91</v>
      </c>
      <c r="C88" s="414"/>
      <c r="D88" s="415"/>
      <c r="E88" s="240">
        <v>15</v>
      </c>
      <c r="F88" s="241"/>
      <c r="G88" s="242">
        <v>15</v>
      </c>
      <c r="H88" s="243"/>
      <c r="I88" s="244"/>
      <c r="J88" s="244"/>
      <c r="K88" s="244"/>
      <c r="L88" s="242"/>
      <c r="M88" s="250" t="s">
        <v>76</v>
      </c>
    </row>
    <row r="89" spans="1:13" ht="13.5" thickBot="1">
      <c r="A89" s="348"/>
      <c r="B89" s="336" t="s">
        <v>16</v>
      </c>
      <c r="C89" s="337"/>
      <c r="D89" s="338"/>
      <c r="E89" s="200">
        <v>15</v>
      </c>
      <c r="F89" s="88"/>
      <c r="G89" s="89">
        <v>15</v>
      </c>
      <c r="H89" s="90"/>
      <c r="I89" s="85"/>
      <c r="J89" s="85"/>
      <c r="K89" s="85"/>
      <c r="L89" s="89"/>
      <c r="M89" s="239" t="s">
        <v>77</v>
      </c>
    </row>
    <row r="90" spans="1:13" ht="35.25" customHeight="1">
      <c r="A90" s="347" t="s">
        <v>30</v>
      </c>
      <c r="B90" s="413" t="s">
        <v>92</v>
      </c>
      <c r="C90" s="416"/>
      <c r="D90" s="417"/>
      <c r="E90" s="235">
        <v>65</v>
      </c>
      <c r="F90" s="229"/>
      <c r="G90" s="231">
        <v>65</v>
      </c>
      <c r="H90" s="236"/>
      <c r="I90" s="233"/>
      <c r="J90" s="233"/>
      <c r="K90" s="233"/>
      <c r="L90" s="231"/>
      <c r="M90" s="246" t="s">
        <v>81</v>
      </c>
    </row>
    <row r="91" spans="1:13" ht="13.5" thickBot="1">
      <c r="A91" s="450"/>
      <c r="B91" s="410" t="s">
        <v>16</v>
      </c>
      <c r="C91" s="411"/>
      <c r="D91" s="412"/>
      <c r="E91" s="225">
        <v>65</v>
      </c>
      <c r="F91" s="237"/>
      <c r="G91" s="226">
        <v>65</v>
      </c>
      <c r="H91" s="238"/>
      <c r="I91" s="227"/>
      <c r="J91" s="227"/>
      <c r="K91" s="227"/>
      <c r="L91" s="226"/>
      <c r="M91" s="234" t="s">
        <v>77</v>
      </c>
    </row>
    <row r="92" spans="1:15" ht="13.5" thickBot="1">
      <c r="A92" s="245" t="s">
        <v>32</v>
      </c>
      <c r="B92" s="436" t="s">
        <v>31</v>
      </c>
      <c r="C92" s="437"/>
      <c r="D92" s="438"/>
      <c r="E92" s="275">
        <f>SUM(E90,E88,E86,E84,E82,E78,E76,E74,E67,E65)</f>
        <v>50979</v>
      </c>
      <c r="F92" s="230">
        <f aca="true" t="shared" si="1" ref="F92:L92">SUM(F90,F88,F86,F84,F82,F78,F76,F74,F67,F65)</f>
        <v>2063</v>
      </c>
      <c r="G92" s="232">
        <f t="shared" si="1"/>
        <v>28161.3</v>
      </c>
      <c r="H92" s="232">
        <f t="shared" si="1"/>
        <v>17310</v>
      </c>
      <c r="I92" s="232">
        <f t="shared" si="1"/>
        <v>2444.7</v>
      </c>
      <c r="J92" s="232">
        <f t="shared" si="1"/>
        <v>0</v>
      </c>
      <c r="K92" s="232">
        <f t="shared" si="1"/>
        <v>500</v>
      </c>
      <c r="L92" s="232">
        <f t="shared" si="1"/>
        <v>500</v>
      </c>
      <c r="M92" s="252"/>
      <c r="O92" s="27"/>
    </row>
    <row r="93" spans="1:15" ht="13.5" thickBot="1">
      <c r="A93" s="15">
        <v>1</v>
      </c>
      <c r="B93" s="294">
        <v>2</v>
      </c>
      <c r="C93" s="303"/>
      <c r="D93" s="304"/>
      <c r="E93" s="16">
        <v>3</v>
      </c>
      <c r="F93" s="17">
        <v>4</v>
      </c>
      <c r="G93" s="18">
        <v>5</v>
      </c>
      <c r="H93" s="15">
        <v>6</v>
      </c>
      <c r="I93" s="18">
        <v>7</v>
      </c>
      <c r="J93" s="15">
        <v>8</v>
      </c>
      <c r="K93" s="18">
        <v>9</v>
      </c>
      <c r="L93" s="15">
        <v>10</v>
      </c>
      <c r="M93" s="15">
        <v>11</v>
      </c>
      <c r="O93" s="27"/>
    </row>
    <row r="94" spans="1:13" ht="13.5" thickBot="1">
      <c r="A94" s="11" t="s">
        <v>33</v>
      </c>
      <c r="B94" s="439" t="s">
        <v>42</v>
      </c>
      <c r="C94" s="440"/>
      <c r="D94" s="440"/>
      <c r="E94" s="440"/>
      <c r="F94" s="440"/>
      <c r="G94" s="440"/>
      <c r="H94" s="440"/>
      <c r="I94" s="440"/>
      <c r="J94" s="440"/>
      <c r="K94" s="440"/>
      <c r="L94" s="440"/>
      <c r="M94" s="441"/>
    </row>
    <row r="95" spans="1:13" ht="23.25" customHeight="1">
      <c r="A95" s="255" t="s">
        <v>34</v>
      </c>
      <c r="B95" s="301" t="s">
        <v>50</v>
      </c>
      <c r="C95" s="298"/>
      <c r="D95" s="298"/>
      <c r="E95" s="65">
        <v>180</v>
      </c>
      <c r="F95" s="66"/>
      <c r="G95" s="259">
        <v>60</v>
      </c>
      <c r="H95" s="67"/>
      <c r="I95" s="38">
        <v>60</v>
      </c>
      <c r="J95" s="38"/>
      <c r="K95" s="38">
        <v>60</v>
      </c>
      <c r="L95" s="68"/>
      <c r="M95" s="273"/>
    </row>
    <row r="96" spans="1:13" ht="12.75">
      <c r="A96" s="254"/>
      <c r="B96" s="402" t="s">
        <v>19</v>
      </c>
      <c r="C96" s="403"/>
      <c r="D96" s="404"/>
      <c r="E96" s="124">
        <v>180</v>
      </c>
      <c r="F96" s="120"/>
      <c r="G96" s="114">
        <v>60</v>
      </c>
      <c r="H96" s="149"/>
      <c r="I96" s="125">
        <v>60</v>
      </c>
      <c r="J96" s="150"/>
      <c r="K96" s="125">
        <v>60</v>
      </c>
      <c r="L96" s="121"/>
      <c r="M96" s="253"/>
    </row>
    <row r="97" spans="1:13" ht="23.25" customHeight="1">
      <c r="A97" s="361" t="s">
        <v>40</v>
      </c>
      <c r="B97" s="290" t="s">
        <v>51</v>
      </c>
      <c r="C97" s="290"/>
      <c r="D97" s="291"/>
      <c r="E97" s="69">
        <v>500</v>
      </c>
      <c r="F97" s="70"/>
      <c r="G97" s="71"/>
      <c r="H97" s="72"/>
      <c r="I97" s="73"/>
      <c r="J97" s="73">
        <v>500</v>
      </c>
      <c r="K97" s="56"/>
      <c r="L97" s="71"/>
      <c r="M97" s="292"/>
    </row>
    <row r="98" spans="1:13" ht="12.75" customHeight="1">
      <c r="A98" s="362"/>
      <c r="B98" s="358" t="s">
        <v>19</v>
      </c>
      <c r="C98" s="358"/>
      <c r="D98" s="360"/>
      <c r="E98" s="109">
        <v>150</v>
      </c>
      <c r="F98" s="110"/>
      <c r="G98" s="111"/>
      <c r="H98" s="112"/>
      <c r="I98" s="113"/>
      <c r="J98" s="113">
        <v>150</v>
      </c>
      <c r="K98" s="104"/>
      <c r="L98" s="111"/>
      <c r="M98" s="300"/>
    </row>
    <row r="99" spans="1:13" ht="12.75">
      <c r="A99" s="363"/>
      <c r="B99" s="307" t="s">
        <v>39</v>
      </c>
      <c r="C99" s="305"/>
      <c r="D99" s="306"/>
      <c r="E99" s="144">
        <v>350</v>
      </c>
      <c r="F99" s="131"/>
      <c r="G99" s="132"/>
      <c r="H99" s="133"/>
      <c r="I99" s="135"/>
      <c r="J99" s="135">
        <v>350</v>
      </c>
      <c r="K99" s="135"/>
      <c r="L99" s="132"/>
      <c r="M99" s="293"/>
    </row>
    <row r="100" spans="1:13" ht="22.5" customHeight="1">
      <c r="A100" s="302" t="s">
        <v>53</v>
      </c>
      <c r="B100" s="289" t="s">
        <v>93</v>
      </c>
      <c r="C100" s="290"/>
      <c r="D100" s="291"/>
      <c r="E100" s="32">
        <v>5.7</v>
      </c>
      <c r="F100" s="39"/>
      <c r="G100" s="74">
        <v>5.7</v>
      </c>
      <c r="H100" s="40"/>
      <c r="I100" s="60"/>
      <c r="J100" s="41"/>
      <c r="K100" s="75"/>
      <c r="L100" s="76"/>
      <c r="M100" s="292"/>
    </row>
    <row r="101" spans="1:13" ht="12.75">
      <c r="A101" s="288"/>
      <c r="B101" s="295" t="s">
        <v>19</v>
      </c>
      <c r="C101" s="296"/>
      <c r="D101" s="297"/>
      <c r="E101" s="101">
        <v>5.7</v>
      </c>
      <c r="F101" s="101"/>
      <c r="G101" s="108">
        <v>5.7</v>
      </c>
      <c r="H101" s="103"/>
      <c r="I101" s="106"/>
      <c r="J101" s="104"/>
      <c r="K101" s="106"/>
      <c r="L101" s="102"/>
      <c r="M101" s="293"/>
    </row>
    <row r="102" spans="1:13" ht="22.5" customHeight="1">
      <c r="A102" s="302" t="s">
        <v>54</v>
      </c>
      <c r="B102" s="289" t="s">
        <v>52</v>
      </c>
      <c r="C102" s="290"/>
      <c r="D102" s="291"/>
      <c r="E102" s="32">
        <v>53.4</v>
      </c>
      <c r="F102" s="39"/>
      <c r="G102" s="74">
        <v>3.4</v>
      </c>
      <c r="H102" s="40">
        <v>50</v>
      </c>
      <c r="I102" s="60"/>
      <c r="J102" s="41"/>
      <c r="K102" s="75"/>
      <c r="L102" s="76"/>
      <c r="M102" s="292"/>
    </row>
    <row r="103" spans="1:13" ht="12.75">
      <c r="A103" s="288"/>
      <c r="B103" s="295" t="s">
        <v>19</v>
      </c>
      <c r="C103" s="296"/>
      <c r="D103" s="297"/>
      <c r="E103" s="101">
        <v>53.4</v>
      </c>
      <c r="F103" s="101"/>
      <c r="G103" s="108">
        <v>3.4</v>
      </c>
      <c r="H103" s="103">
        <v>50</v>
      </c>
      <c r="I103" s="106"/>
      <c r="J103" s="104"/>
      <c r="K103" s="106"/>
      <c r="L103" s="102"/>
      <c r="M103" s="293"/>
    </row>
    <row r="104" spans="1:13" ht="21.75" customHeight="1">
      <c r="A104" s="308" t="s">
        <v>57</v>
      </c>
      <c r="B104" s="289" t="s">
        <v>55</v>
      </c>
      <c r="C104" s="290"/>
      <c r="D104" s="291"/>
      <c r="E104" s="32">
        <v>62</v>
      </c>
      <c r="F104" s="39"/>
      <c r="G104" s="76">
        <v>62</v>
      </c>
      <c r="H104" s="40"/>
      <c r="I104" s="75"/>
      <c r="J104" s="41"/>
      <c r="K104" s="77"/>
      <c r="L104" s="74"/>
      <c r="M104" s="292"/>
    </row>
    <row r="105" spans="1:13" ht="12.75">
      <c r="A105" s="302"/>
      <c r="B105" s="295" t="s">
        <v>19</v>
      </c>
      <c r="C105" s="296"/>
      <c r="D105" s="297"/>
      <c r="E105" s="101">
        <v>62</v>
      </c>
      <c r="F105" s="101"/>
      <c r="G105" s="114">
        <v>62</v>
      </c>
      <c r="H105" s="115"/>
      <c r="I105" s="116"/>
      <c r="J105" s="117"/>
      <c r="K105" s="118"/>
      <c r="L105" s="119"/>
      <c r="M105" s="293"/>
    </row>
    <row r="106" spans="1:13" ht="33.75" customHeight="1">
      <c r="A106" s="308" t="s">
        <v>58</v>
      </c>
      <c r="B106" s="289" t="s">
        <v>56</v>
      </c>
      <c r="C106" s="290"/>
      <c r="D106" s="291"/>
      <c r="E106" s="32">
        <v>45</v>
      </c>
      <c r="F106" s="39"/>
      <c r="G106" s="76"/>
      <c r="H106" s="78"/>
      <c r="I106" s="75">
        <v>45</v>
      </c>
      <c r="J106" s="42"/>
      <c r="K106" s="75"/>
      <c r="L106" s="76"/>
      <c r="M106" s="292"/>
    </row>
    <row r="107" spans="1:16" s="152" customFormat="1" ht="12.75">
      <c r="A107" s="288"/>
      <c r="B107" s="354" t="s">
        <v>19</v>
      </c>
      <c r="C107" s="355"/>
      <c r="D107" s="356"/>
      <c r="E107" s="124">
        <v>45</v>
      </c>
      <c r="F107" s="120"/>
      <c r="G107" s="121"/>
      <c r="H107" s="122"/>
      <c r="I107" s="123">
        <v>45</v>
      </c>
      <c r="J107" s="117"/>
      <c r="K107" s="123"/>
      <c r="L107" s="121"/>
      <c r="M107" s="293"/>
      <c r="N107" s="151"/>
      <c r="O107" s="151"/>
      <c r="P107" s="151"/>
    </row>
    <row r="108" spans="1:13" ht="25.5" customHeight="1">
      <c r="A108" s="308" t="s">
        <v>59</v>
      </c>
      <c r="B108" s="289" t="s">
        <v>62</v>
      </c>
      <c r="C108" s="290"/>
      <c r="D108" s="291"/>
      <c r="E108" s="36">
        <v>200</v>
      </c>
      <c r="F108" s="39"/>
      <c r="G108" s="76"/>
      <c r="H108" s="40"/>
      <c r="I108" s="75"/>
      <c r="J108" s="41"/>
      <c r="K108" s="79">
        <v>200</v>
      </c>
      <c r="L108" s="76"/>
      <c r="M108" s="292"/>
    </row>
    <row r="109" spans="1:13" ht="12.75">
      <c r="A109" s="288"/>
      <c r="B109" s="295" t="s">
        <v>19</v>
      </c>
      <c r="C109" s="296"/>
      <c r="D109" s="297"/>
      <c r="E109" s="124">
        <v>200</v>
      </c>
      <c r="F109" s="124"/>
      <c r="G109" s="114"/>
      <c r="H109" s="115"/>
      <c r="I109" s="123"/>
      <c r="J109" s="125"/>
      <c r="K109" s="117">
        <v>200</v>
      </c>
      <c r="L109" s="121"/>
      <c r="M109" s="293"/>
    </row>
    <row r="110" spans="1:13" ht="23.25" customHeight="1">
      <c r="A110" s="308" t="s">
        <v>60</v>
      </c>
      <c r="B110" s="289" t="s">
        <v>83</v>
      </c>
      <c r="C110" s="290"/>
      <c r="D110" s="291"/>
      <c r="E110" s="36">
        <v>85</v>
      </c>
      <c r="F110" s="70"/>
      <c r="G110" s="71"/>
      <c r="H110" s="72">
        <v>6</v>
      </c>
      <c r="I110" s="79">
        <v>79</v>
      </c>
      <c r="J110" s="73"/>
      <c r="K110" s="79"/>
      <c r="L110" s="37"/>
      <c r="M110" s="292"/>
    </row>
    <row r="111" spans="1:13" ht="12.75">
      <c r="A111" s="302"/>
      <c r="B111" s="295" t="s">
        <v>19</v>
      </c>
      <c r="C111" s="296"/>
      <c r="D111" s="297"/>
      <c r="E111" s="101">
        <v>26</v>
      </c>
      <c r="F111" s="101"/>
      <c r="G111" s="102"/>
      <c r="H111" s="103">
        <v>6</v>
      </c>
      <c r="I111" s="104">
        <v>20</v>
      </c>
      <c r="J111" s="104"/>
      <c r="K111" s="104"/>
      <c r="L111" s="102"/>
      <c r="M111" s="300"/>
    </row>
    <row r="112" spans="1:13" ht="12.75">
      <c r="A112" s="254"/>
      <c r="B112" s="307" t="s">
        <v>39</v>
      </c>
      <c r="C112" s="305"/>
      <c r="D112" s="306"/>
      <c r="E112" s="131">
        <v>59</v>
      </c>
      <c r="F112" s="131"/>
      <c r="G112" s="132"/>
      <c r="H112" s="133"/>
      <c r="I112" s="135">
        <v>59</v>
      </c>
      <c r="J112" s="135"/>
      <c r="K112" s="135"/>
      <c r="L112" s="132"/>
      <c r="M112" s="253"/>
    </row>
    <row r="113" spans="1:13" ht="23.25" customHeight="1">
      <c r="A113" s="302" t="s">
        <v>61</v>
      </c>
      <c r="B113" s="301" t="s">
        <v>84</v>
      </c>
      <c r="C113" s="298"/>
      <c r="D113" s="299"/>
      <c r="E113" s="36">
        <v>200</v>
      </c>
      <c r="F113" s="70"/>
      <c r="G113" s="71"/>
      <c r="H113" s="72"/>
      <c r="I113" s="79"/>
      <c r="J113" s="73"/>
      <c r="K113" s="79">
        <v>200</v>
      </c>
      <c r="L113" s="37"/>
      <c r="M113" s="309"/>
    </row>
    <row r="114" spans="1:13" ht="12.75">
      <c r="A114" s="302"/>
      <c r="B114" s="295" t="s">
        <v>19</v>
      </c>
      <c r="C114" s="296"/>
      <c r="D114" s="297"/>
      <c r="E114" s="101">
        <v>50</v>
      </c>
      <c r="F114" s="101"/>
      <c r="G114" s="102"/>
      <c r="H114" s="103"/>
      <c r="I114" s="106"/>
      <c r="J114" s="104"/>
      <c r="K114" s="104">
        <v>50</v>
      </c>
      <c r="L114" s="108"/>
      <c r="M114" s="300"/>
    </row>
    <row r="115" spans="1:13" ht="12.75">
      <c r="A115" s="254"/>
      <c r="B115" s="305" t="s">
        <v>39</v>
      </c>
      <c r="C115" s="305"/>
      <c r="D115" s="306"/>
      <c r="E115" s="144">
        <v>150</v>
      </c>
      <c r="F115" s="131"/>
      <c r="G115" s="132"/>
      <c r="H115" s="133"/>
      <c r="I115" s="135"/>
      <c r="J115" s="135"/>
      <c r="K115" s="135">
        <v>150</v>
      </c>
      <c r="L115" s="168"/>
      <c r="M115" s="283"/>
    </row>
    <row r="116" spans="1:13" ht="22.5" customHeight="1">
      <c r="A116" s="302" t="s">
        <v>94</v>
      </c>
      <c r="B116" s="301" t="s">
        <v>100</v>
      </c>
      <c r="C116" s="298"/>
      <c r="D116" s="299"/>
      <c r="E116" s="36">
        <f>SUM(F116:L116)</f>
        <v>94.8</v>
      </c>
      <c r="F116" s="70"/>
      <c r="G116" s="281">
        <v>8.8</v>
      </c>
      <c r="H116" s="55">
        <v>46</v>
      </c>
      <c r="I116" s="282">
        <v>25</v>
      </c>
      <c r="J116" s="73"/>
      <c r="K116" s="79"/>
      <c r="L116" s="71">
        <v>15</v>
      </c>
      <c r="M116" s="300"/>
    </row>
    <row r="117" spans="1:13" ht="13.5" thickBot="1">
      <c r="A117" s="302"/>
      <c r="B117" s="295" t="s">
        <v>19</v>
      </c>
      <c r="C117" s="296"/>
      <c r="D117" s="297"/>
      <c r="E117" s="101">
        <f>SUM(F117:L117)</f>
        <v>94.8</v>
      </c>
      <c r="F117" s="101"/>
      <c r="G117" s="108">
        <v>8.8</v>
      </c>
      <c r="H117" s="103">
        <v>46</v>
      </c>
      <c r="I117" s="106">
        <v>25</v>
      </c>
      <c r="J117" s="104"/>
      <c r="K117" s="106"/>
      <c r="L117" s="102">
        <v>15</v>
      </c>
      <c r="M117" s="300"/>
    </row>
    <row r="118" spans="1:13" ht="13.5" thickBot="1">
      <c r="A118" s="284" t="s">
        <v>95</v>
      </c>
      <c r="B118" s="396" t="s">
        <v>36</v>
      </c>
      <c r="C118" s="397"/>
      <c r="D118" s="397"/>
      <c r="E118" s="10">
        <f aca="true" t="shared" si="2" ref="E118:L118">SUM(E95,E97,E100,E102,E104,E106,E108,E110,E113,E116)</f>
        <v>1425.8999999999999</v>
      </c>
      <c r="F118" s="285">
        <f t="shared" si="2"/>
        <v>0</v>
      </c>
      <c r="G118" s="10">
        <f t="shared" si="2"/>
        <v>139.90000000000003</v>
      </c>
      <c r="H118" s="10">
        <f t="shared" si="2"/>
        <v>102</v>
      </c>
      <c r="I118" s="10">
        <f t="shared" si="2"/>
        <v>209</v>
      </c>
      <c r="J118" s="285">
        <f t="shared" si="2"/>
        <v>500</v>
      </c>
      <c r="K118" s="10">
        <f t="shared" si="2"/>
        <v>460</v>
      </c>
      <c r="L118" s="10">
        <f t="shared" si="2"/>
        <v>15</v>
      </c>
      <c r="M118" s="286"/>
    </row>
    <row r="119" spans="1:16" s="28" customFormat="1" ht="13.5" thickBot="1">
      <c r="A119" s="12" t="s">
        <v>96</v>
      </c>
      <c r="B119" s="421" t="s">
        <v>35</v>
      </c>
      <c r="C119" s="422"/>
      <c r="D119" s="423"/>
      <c r="E119" s="8">
        <f aca="true" t="shared" si="3" ref="E119:L119">SUM(E118,E92)</f>
        <v>52404.9</v>
      </c>
      <c r="F119" s="8">
        <f t="shared" si="3"/>
        <v>2063</v>
      </c>
      <c r="G119" s="7">
        <f t="shared" si="3"/>
        <v>28301.2</v>
      </c>
      <c r="H119" s="13">
        <f t="shared" si="3"/>
        <v>17412</v>
      </c>
      <c r="I119" s="7">
        <f t="shared" si="3"/>
        <v>2653.7</v>
      </c>
      <c r="J119" s="7">
        <f t="shared" si="3"/>
        <v>500</v>
      </c>
      <c r="K119" s="7">
        <f t="shared" si="3"/>
        <v>960</v>
      </c>
      <c r="L119" s="7">
        <f t="shared" si="3"/>
        <v>515</v>
      </c>
      <c r="M119" s="157"/>
      <c r="N119" s="27"/>
      <c r="O119" s="27"/>
      <c r="P119" s="27"/>
    </row>
    <row r="120" spans="1:16" s="30" customFormat="1" ht="25.5" customHeight="1">
      <c r="A120" s="258" t="s">
        <v>101</v>
      </c>
      <c r="B120" s="418" t="s">
        <v>38</v>
      </c>
      <c r="C120" s="419"/>
      <c r="D120" s="420"/>
      <c r="E120" s="80">
        <f aca="true" t="shared" si="4" ref="E120:L120">SUM(E119,E59)</f>
        <v>74085</v>
      </c>
      <c r="F120" s="80">
        <f t="shared" si="4"/>
        <v>3178</v>
      </c>
      <c r="G120" s="81">
        <f t="shared" si="4"/>
        <v>31360.2</v>
      </c>
      <c r="H120" s="82">
        <f t="shared" si="4"/>
        <v>22974.8</v>
      </c>
      <c r="I120" s="81">
        <f t="shared" si="4"/>
        <v>7585.400000000001</v>
      </c>
      <c r="J120" s="81">
        <f t="shared" si="4"/>
        <v>7521.6</v>
      </c>
      <c r="K120" s="81">
        <f t="shared" si="4"/>
        <v>3350</v>
      </c>
      <c r="L120" s="81">
        <f t="shared" si="4"/>
        <v>515</v>
      </c>
      <c r="M120" s="424"/>
      <c r="N120" s="29"/>
      <c r="O120" s="29"/>
      <c r="P120" s="29"/>
    </row>
    <row r="121" spans="1:13" ht="12.75">
      <c r="A121" s="126"/>
      <c r="B121" s="427" t="s">
        <v>19</v>
      </c>
      <c r="C121" s="428"/>
      <c r="D121" s="429"/>
      <c r="E121" s="127">
        <f aca="true" t="shared" si="5" ref="E121:L121">SUM(E117,E114,E111,E109,E107,E105,E103,E101,E98,E96,E79,E58,E52,E44,E35,E32,E28,E25,E21,E17,E14)</f>
        <v>1233.4</v>
      </c>
      <c r="F121" s="127">
        <f t="shared" si="5"/>
        <v>101.5</v>
      </c>
      <c r="G121" s="128">
        <f t="shared" si="5"/>
        <v>233.9</v>
      </c>
      <c r="H121" s="129">
        <f t="shared" si="5"/>
        <v>183</v>
      </c>
      <c r="I121" s="128">
        <f t="shared" si="5"/>
        <v>170</v>
      </c>
      <c r="J121" s="128">
        <f t="shared" si="5"/>
        <v>220</v>
      </c>
      <c r="K121" s="128">
        <f t="shared" si="5"/>
        <v>310</v>
      </c>
      <c r="L121" s="128">
        <f t="shared" si="5"/>
        <v>15</v>
      </c>
      <c r="M121" s="425"/>
    </row>
    <row r="122" spans="1:15" ht="12.75">
      <c r="A122" s="97"/>
      <c r="B122" s="430" t="s">
        <v>16</v>
      </c>
      <c r="C122" s="431"/>
      <c r="D122" s="432"/>
      <c r="E122" s="98">
        <f>SUM(E91,E89,E87,E85,E83,E80,E77,E75,E72,E69,E66,E56,E54,E49,E46,E39,E29,E26,E22,E18,E15,E12,E8)</f>
        <v>45422.8</v>
      </c>
      <c r="F122" s="98">
        <f>SUM(F91,F89,F87,F85,F83,F77,F80,F75,F72,F69,F66,F56,F54,F49,F46,F39,F29,F26,F22,F18,F15,F12,F8)</f>
        <v>3076.5</v>
      </c>
      <c r="G122" s="99">
        <f aca="true" t="shared" si="6" ref="G122:L122">SUM(G91,G89,G87,G85,G83,G80,G77,G75,G72,G69,G66,G56,G54,G49,G46,G39,G29,G26,G22,G18,G15,G12,G8)</f>
        <v>26126.3</v>
      </c>
      <c r="H122" s="100">
        <f t="shared" si="6"/>
        <v>9083.5</v>
      </c>
      <c r="I122" s="99">
        <f t="shared" si="6"/>
        <v>3088.1</v>
      </c>
      <c r="J122" s="99">
        <f t="shared" si="6"/>
        <v>2178.4</v>
      </c>
      <c r="K122" s="99">
        <f t="shared" si="6"/>
        <v>1370</v>
      </c>
      <c r="L122" s="99">
        <f t="shared" si="6"/>
        <v>500</v>
      </c>
      <c r="M122" s="425"/>
      <c r="O122" s="27"/>
    </row>
    <row r="123" spans="1:13" ht="13.5" thickBot="1">
      <c r="A123" s="145"/>
      <c r="B123" s="433" t="s">
        <v>39</v>
      </c>
      <c r="C123" s="434"/>
      <c r="D123" s="435"/>
      <c r="E123" s="146">
        <f>SUM(E115,E112,E99,E81,E73,E70,E50,E47,E42,E40,E36,E33,E30,E23,E19,E9)</f>
        <v>27428.8</v>
      </c>
      <c r="F123" s="146">
        <f>SUM(F115,F112,F99,F81,F73,F70,F50,F47,F42,F39:F40,F36,F33,F30,F23,F19,F9)</f>
        <v>0</v>
      </c>
      <c r="G123" s="147">
        <f>SUM(G115,G112,G99,G81,G73,G70,G50,G47,G42,G40,G36,G33,G30,G23,G19,G9)</f>
        <v>5000</v>
      </c>
      <c r="H123" s="148">
        <f>SUM(H115,H112,H99,H81,H73,H70,H50,H47,H42,H40,H36,H33,H30,H23,H19,H9)</f>
        <v>12308.3</v>
      </c>
      <c r="I123" s="147">
        <f>SUM(I115,I112,I99,I81,I73,I70,I50,I47,I42,I40,I36,I33,I30,I23,I19,I9)</f>
        <v>3327.3</v>
      </c>
      <c r="J123" s="147">
        <f>SUM(J115,J112,J99,J81,J73,J70,J50,J47,J42,J40,J36,J33,J30,J23,J19,J9)</f>
        <v>5123.2</v>
      </c>
      <c r="K123" s="147">
        <f>SUM(K115,K112,K99,K81,K73,K70,K50,K42,K40,K36,K33,K30,K23,K19,K9)</f>
        <v>1670</v>
      </c>
      <c r="L123" s="147">
        <f>SUM(L115,L112,L99,L81,L73,L70,L50,L47,L42,L40,L36,L33,L30,L23,L19,L9)</f>
        <v>0</v>
      </c>
      <c r="M123" s="426"/>
    </row>
    <row r="124" spans="1:13" ht="12.75">
      <c r="A124" s="153"/>
      <c r="B124" s="154"/>
      <c r="C124" s="154"/>
      <c r="D124" s="154"/>
      <c r="E124" s="271"/>
      <c r="F124" s="156"/>
      <c r="G124" s="28"/>
      <c r="H124" s="28"/>
      <c r="I124" s="28"/>
      <c r="J124" s="28"/>
      <c r="K124" s="28"/>
      <c r="L124" s="28"/>
      <c r="M124" s="28"/>
    </row>
    <row r="125" spans="1:13" ht="12.75">
      <c r="A125" s="153"/>
      <c r="B125" s="154"/>
      <c r="C125" s="154"/>
      <c r="D125" s="154"/>
      <c r="E125" s="155"/>
      <c r="F125" s="156"/>
      <c r="G125" s="28"/>
      <c r="H125" s="9"/>
      <c r="I125" s="9"/>
      <c r="J125" s="9"/>
      <c r="K125" s="9"/>
      <c r="L125" s="9"/>
      <c r="M125" s="9"/>
    </row>
    <row r="126" spans="1:13" ht="12.75">
      <c r="A126" s="153"/>
      <c r="B126" s="154"/>
      <c r="C126" s="154"/>
      <c r="D126" s="154"/>
      <c r="E126" s="271"/>
      <c r="F126" s="272"/>
      <c r="G126" s="9"/>
      <c r="H126" s="20"/>
      <c r="I126" s="9"/>
      <c r="J126" s="9"/>
      <c r="K126" s="9"/>
      <c r="L126" s="9"/>
      <c r="M126" s="9"/>
    </row>
    <row r="127" spans="1:13" ht="12.75">
      <c r="A127" s="153"/>
      <c r="B127" s="154"/>
      <c r="C127" s="154"/>
      <c r="D127" s="154"/>
      <c r="E127" s="155"/>
      <c r="F127" s="156"/>
      <c r="G127" s="9"/>
      <c r="H127" s="9"/>
      <c r="I127" s="9"/>
      <c r="J127" s="9"/>
      <c r="K127" s="28"/>
      <c r="L127" s="28"/>
      <c r="M127" s="9"/>
    </row>
    <row r="128" spans="1:13" ht="12.75">
      <c r="A128" s="153"/>
      <c r="B128" s="154"/>
      <c r="C128" s="154"/>
      <c r="D128" s="154"/>
      <c r="E128" s="155"/>
      <c r="F128" s="156"/>
      <c r="G128" s="9"/>
      <c r="H128" s="9"/>
      <c r="I128" s="9"/>
      <c r="J128" s="9"/>
      <c r="K128" s="9"/>
      <c r="L128" s="9"/>
      <c r="M128" s="9"/>
    </row>
    <row r="129" spans="1:13" ht="12.75">
      <c r="A129" s="153"/>
      <c r="B129" s="154"/>
      <c r="C129" s="154"/>
      <c r="D129" s="154"/>
      <c r="E129" s="155"/>
      <c r="F129" s="156"/>
      <c r="G129" s="9"/>
      <c r="H129" s="9"/>
      <c r="I129" s="9"/>
      <c r="J129" s="9"/>
      <c r="K129" s="9"/>
      <c r="L129" s="9"/>
      <c r="M129" s="9"/>
    </row>
    <row r="130" spans="1:13" ht="12.75">
      <c r="A130" s="153"/>
      <c r="B130" s="154"/>
      <c r="C130" s="154"/>
      <c r="D130" s="154"/>
      <c r="E130" s="155"/>
      <c r="F130" s="156"/>
      <c r="G130" s="9"/>
      <c r="H130" s="9"/>
      <c r="I130" s="9"/>
      <c r="J130" s="9"/>
      <c r="K130" s="9"/>
      <c r="L130" s="9"/>
      <c r="M130" s="9"/>
    </row>
    <row r="131" spans="1:13" ht="12.75">
      <c r="A131" s="153"/>
      <c r="B131" s="154"/>
      <c r="C131" s="154"/>
      <c r="D131" s="154"/>
      <c r="E131" s="155"/>
      <c r="F131" s="156"/>
      <c r="G131" s="9"/>
      <c r="H131" s="9"/>
      <c r="I131" s="9"/>
      <c r="J131" s="9"/>
      <c r="K131" s="9"/>
      <c r="L131" s="9"/>
      <c r="M131" s="9"/>
    </row>
    <row r="132" spans="1:13" ht="12.75">
      <c r="A132" s="153"/>
      <c r="B132" s="154"/>
      <c r="C132" s="154"/>
      <c r="D132" s="154"/>
      <c r="E132" s="155"/>
      <c r="F132" s="156"/>
      <c r="G132" s="9"/>
      <c r="H132" s="9"/>
      <c r="I132" s="9"/>
      <c r="J132" s="9"/>
      <c r="K132" s="9"/>
      <c r="L132" s="9"/>
      <c r="M132" s="9"/>
    </row>
    <row r="133" spans="1:13" ht="12.75">
      <c r="A133" s="153"/>
      <c r="B133" s="154"/>
      <c r="C133" s="154"/>
      <c r="D133" s="154"/>
      <c r="E133" s="155"/>
      <c r="F133" s="156"/>
      <c r="G133" s="9"/>
      <c r="H133" s="9"/>
      <c r="I133" s="9"/>
      <c r="J133" s="9"/>
      <c r="K133" s="9"/>
      <c r="L133" s="9"/>
      <c r="M133" s="9"/>
    </row>
    <row r="134" spans="1:13" ht="12.75">
      <c r="A134" s="153"/>
      <c r="B134" s="154"/>
      <c r="C134" s="154"/>
      <c r="D134" s="154"/>
      <c r="E134" s="155"/>
      <c r="F134" s="156"/>
      <c r="G134" s="9"/>
      <c r="H134" s="9"/>
      <c r="I134" s="9"/>
      <c r="J134" s="9"/>
      <c r="K134" s="9"/>
      <c r="L134" s="9"/>
      <c r="M134" s="9"/>
    </row>
    <row r="135" spans="1:13" ht="12.75">
      <c r="A135" s="153"/>
      <c r="B135" s="154"/>
      <c r="C135" s="154"/>
      <c r="D135" s="154"/>
      <c r="E135" s="155"/>
      <c r="F135" s="156"/>
      <c r="G135" s="9"/>
      <c r="H135" s="9"/>
      <c r="I135" s="9"/>
      <c r="J135" s="9"/>
      <c r="K135" s="9"/>
      <c r="L135" s="9"/>
      <c r="M135" s="9"/>
    </row>
    <row r="136" spans="1:13" ht="12.75">
      <c r="A136" s="153"/>
      <c r="B136" s="154"/>
      <c r="C136" s="154"/>
      <c r="D136" s="154"/>
      <c r="E136" s="155"/>
      <c r="F136" s="156"/>
      <c r="G136" s="9"/>
      <c r="H136" s="9"/>
      <c r="I136" s="9"/>
      <c r="J136" s="9"/>
      <c r="K136" s="9"/>
      <c r="L136" s="9"/>
      <c r="M136" s="9"/>
    </row>
    <row r="137" spans="1:13" ht="12.75">
      <c r="A137" s="153"/>
      <c r="B137" s="154"/>
      <c r="C137" s="154"/>
      <c r="D137" s="154"/>
      <c r="E137" s="155"/>
      <c r="F137" s="156"/>
      <c r="G137" s="9"/>
      <c r="H137" s="9"/>
      <c r="I137" s="9"/>
      <c r="J137" s="9"/>
      <c r="K137" s="9"/>
      <c r="L137" s="9"/>
      <c r="M137" s="9"/>
    </row>
    <row r="138" spans="1:13" ht="12.75">
      <c r="A138" s="153"/>
      <c r="B138" s="154"/>
      <c r="C138" s="154"/>
      <c r="D138" s="154"/>
      <c r="E138" s="155"/>
      <c r="F138" s="156"/>
      <c r="G138" s="9"/>
      <c r="H138" s="9"/>
      <c r="I138" s="9"/>
      <c r="J138" s="9"/>
      <c r="K138" s="9"/>
      <c r="L138" s="9"/>
      <c r="M138" s="9"/>
    </row>
    <row r="139" spans="1:13" ht="12.75">
      <c r="A139" s="153"/>
      <c r="B139" s="154"/>
      <c r="C139" s="154"/>
      <c r="D139" s="154"/>
      <c r="E139" s="155"/>
      <c r="F139" s="156"/>
      <c r="G139" s="9"/>
      <c r="H139" s="9"/>
      <c r="I139" s="9"/>
      <c r="J139" s="9"/>
      <c r="K139" s="9"/>
      <c r="L139" s="9"/>
      <c r="M139" s="9"/>
    </row>
    <row r="140" spans="1:13" ht="12.75">
      <c r="A140" s="153"/>
      <c r="B140" s="154"/>
      <c r="C140" s="154"/>
      <c r="D140" s="154"/>
      <c r="E140" s="155"/>
      <c r="F140" s="156"/>
      <c r="G140" s="9"/>
      <c r="H140" s="9"/>
      <c r="I140" s="9"/>
      <c r="J140" s="9"/>
      <c r="K140" s="9"/>
      <c r="L140" s="9"/>
      <c r="M140" s="9"/>
    </row>
    <row r="141" spans="1:13" ht="12.75">
      <c r="A141" s="153"/>
      <c r="B141" s="154"/>
      <c r="C141" s="154"/>
      <c r="D141" s="154"/>
      <c r="E141" s="155"/>
      <c r="F141" s="156"/>
      <c r="G141" s="9"/>
      <c r="H141" s="9"/>
      <c r="I141" s="9"/>
      <c r="J141" s="9"/>
      <c r="K141" s="9"/>
      <c r="L141" s="9"/>
      <c r="M141" s="9"/>
    </row>
    <row r="142" spans="1:13" ht="12.75">
      <c r="A142" s="153"/>
      <c r="B142" s="154"/>
      <c r="C142" s="154"/>
      <c r="D142" s="154"/>
      <c r="E142" s="155"/>
      <c r="F142" s="156"/>
      <c r="G142" s="9"/>
      <c r="H142" s="9"/>
      <c r="I142" s="9"/>
      <c r="J142" s="9"/>
      <c r="K142" s="9"/>
      <c r="L142" s="9"/>
      <c r="M142" s="9"/>
    </row>
    <row r="143" spans="1:13" ht="12.75">
      <c r="A143" s="153"/>
      <c r="B143" s="154"/>
      <c r="C143" s="154"/>
      <c r="D143" s="154"/>
      <c r="E143" s="155"/>
      <c r="F143" s="156"/>
      <c r="G143" s="9"/>
      <c r="H143" s="9"/>
      <c r="I143" s="9"/>
      <c r="J143" s="9"/>
      <c r="K143" s="9"/>
      <c r="L143" s="9"/>
      <c r="M143" s="9"/>
    </row>
    <row r="144" spans="1:13" ht="12.75">
      <c r="A144" s="153"/>
      <c r="B144" s="154"/>
      <c r="C144" s="154"/>
      <c r="D144" s="154"/>
      <c r="E144" s="155"/>
      <c r="F144" s="156"/>
      <c r="G144" s="9"/>
      <c r="H144" s="9"/>
      <c r="I144" s="9"/>
      <c r="J144" s="9"/>
      <c r="K144" s="9"/>
      <c r="L144" s="9"/>
      <c r="M144" s="9"/>
    </row>
    <row r="145" spans="1:13" ht="12.75">
      <c r="A145" s="153"/>
      <c r="B145" s="154"/>
      <c r="C145" s="154"/>
      <c r="D145" s="154"/>
      <c r="E145" s="155"/>
      <c r="F145" s="156"/>
      <c r="G145" s="9"/>
      <c r="H145" s="9"/>
      <c r="I145" s="9"/>
      <c r="J145" s="9"/>
      <c r="K145" s="9"/>
      <c r="L145" s="9"/>
      <c r="M145" s="9"/>
    </row>
    <row r="146" spans="1:13" ht="12.75">
      <c r="A146" s="153"/>
      <c r="B146" s="154"/>
      <c r="C146" s="154"/>
      <c r="D146" s="154"/>
      <c r="E146" s="155"/>
      <c r="F146" s="156"/>
      <c r="G146" s="9"/>
      <c r="H146" s="9"/>
      <c r="I146" s="9"/>
      <c r="J146" s="9"/>
      <c r="K146" s="9"/>
      <c r="L146" s="9"/>
      <c r="M146" s="9"/>
    </row>
    <row r="147" spans="1:13" ht="12.75">
      <c r="A147" s="153"/>
      <c r="B147" s="154"/>
      <c r="C147" s="154"/>
      <c r="D147" s="154"/>
      <c r="E147" s="155"/>
      <c r="F147" s="156"/>
      <c r="G147" s="9"/>
      <c r="H147" s="9"/>
      <c r="I147" s="9"/>
      <c r="J147" s="9"/>
      <c r="K147" s="9"/>
      <c r="L147" s="9"/>
      <c r="M147" s="9"/>
    </row>
    <row r="148" spans="1:13" ht="12.75">
      <c r="A148" s="153"/>
      <c r="B148" s="154"/>
      <c r="C148" s="154"/>
      <c r="D148" s="154"/>
      <c r="E148" s="155"/>
      <c r="F148" s="156"/>
      <c r="G148" s="9"/>
      <c r="H148" s="9"/>
      <c r="I148" s="9"/>
      <c r="J148" s="9"/>
      <c r="K148" s="9"/>
      <c r="L148" s="9"/>
      <c r="M148" s="9"/>
    </row>
    <row r="149" spans="1:13" ht="12.75">
      <c r="A149" s="153"/>
      <c r="B149" s="154"/>
      <c r="C149" s="154"/>
      <c r="D149" s="154"/>
      <c r="E149" s="155"/>
      <c r="F149" s="156"/>
      <c r="G149" s="9"/>
      <c r="H149" s="9"/>
      <c r="I149" s="9"/>
      <c r="J149" s="9"/>
      <c r="K149" s="9"/>
      <c r="L149" s="9"/>
      <c r="M149" s="9"/>
    </row>
    <row r="150" spans="1:13" ht="12.75">
      <c r="A150" s="153"/>
      <c r="B150" s="154"/>
      <c r="C150" s="154"/>
      <c r="D150" s="154"/>
      <c r="E150" s="155"/>
      <c r="F150" s="156"/>
      <c r="G150" s="9"/>
      <c r="H150" s="9"/>
      <c r="I150" s="9"/>
      <c r="J150" s="9"/>
      <c r="K150" s="9"/>
      <c r="L150" s="9"/>
      <c r="M150" s="9"/>
    </row>
    <row r="151" spans="1:13" ht="12.75">
      <c r="A151" s="153"/>
      <c r="B151" s="154"/>
      <c r="C151" s="154"/>
      <c r="D151" s="154"/>
      <c r="E151" s="155"/>
      <c r="F151" s="156"/>
      <c r="G151" s="9"/>
      <c r="H151" s="9"/>
      <c r="I151" s="9"/>
      <c r="J151" s="9"/>
      <c r="K151" s="9"/>
      <c r="L151" s="9"/>
      <c r="M151" s="9"/>
    </row>
    <row r="152" spans="1:13" ht="12.75">
      <c r="A152" s="153"/>
      <c r="B152" s="154"/>
      <c r="C152" s="154"/>
      <c r="D152" s="154"/>
      <c r="E152" s="155"/>
      <c r="F152" s="156"/>
      <c r="G152" s="9"/>
      <c r="H152" s="9"/>
      <c r="I152" s="9"/>
      <c r="J152" s="9"/>
      <c r="K152" s="9"/>
      <c r="L152" s="9"/>
      <c r="M152" s="9"/>
    </row>
    <row r="153" spans="1:13" ht="12.75">
      <c r="A153" s="153"/>
      <c r="B153" s="154"/>
      <c r="C153" s="154"/>
      <c r="D153" s="154"/>
      <c r="E153" s="155"/>
      <c r="F153" s="156"/>
      <c r="G153" s="9"/>
      <c r="H153" s="9"/>
      <c r="I153" s="9"/>
      <c r="J153" s="9"/>
      <c r="K153" s="9"/>
      <c r="L153" s="9"/>
      <c r="M153" s="9"/>
    </row>
    <row r="154" spans="1:13" ht="12.75">
      <c r="A154" s="153"/>
      <c r="B154" s="154"/>
      <c r="C154" s="154"/>
      <c r="D154" s="154"/>
      <c r="E154" s="155"/>
      <c r="F154" s="156"/>
      <c r="G154" s="9"/>
      <c r="H154" s="9"/>
      <c r="I154" s="9"/>
      <c r="J154" s="9"/>
      <c r="K154" s="9"/>
      <c r="L154" s="9"/>
      <c r="M154" s="9"/>
    </row>
  </sheetData>
  <mergeCells count="196">
    <mergeCell ref="B88:D88"/>
    <mergeCell ref="B67:D67"/>
    <mergeCell ref="B53:D53"/>
    <mergeCell ref="B54:D54"/>
    <mergeCell ref="B55:D55"/>
    <mergeCell ref="B56:D56"/>
    <mergeCell ref="B57:D57"/>
    <mergeCell ref="B58:D58"/>
    <mergeCell ref="B87:D87"/>
    <mergeCell ref="B77:D77"/>
    <mergeCell ref="A78:A81"/>
    <mergeCell ref="M7:M9"/>
    <mergeCell ref="A90:A91"/>
    <mergeCell ref="A82:A83"/>
    <mergeCell ref="A84:A85"/>
    <mergeCell ref="A86:A87"/>
    <mergeCell ref="A88:A89"/>
    <mergeCell ref="B74:D74"/>
    <mergeCell ref="B75:D75"/>
    <mergeCell ref="M34:M36"/>
    <mergeCell ref="H62:L62"/>
    <mergeCell ref="M62:M63"/>
    <mergeCell ref="M31:M33"/>
    <mergeCell ref="M41:M42"/>
    <mergeCell ref="M45:M47"/>
    <mergeCell ref="M43:M44"/>
    <mergeCell ref="M38:M40"/>
    <mergeCell ref="A38:A40"/>
    <mergeCell ref="B39:D39"/>
    <mergeCell ref="B41:D41"/>
    <mergeCell ref="B42:D42"/>
    <mergeCell ref="A41:A42"/>
    <mergeCell ref="B40:D40"/>
    <mergeCell ref="B48:D48"/>
    <mergeCell ref="B123:D123"/>
    <mergeCell ref="B92:D92"/>
    <mergeCell ref="B94:M94"/>
    <mergeCell ref="B95:D95"/>
    <mergeCell ref="B102:D102"/>
    <mergeCell ref="B106:D106"/>
    <mergeCell ref="M48:M50"/>
    <mergeCell ref="F62:F63"/>
    <mergeCell ref="G62:G63"/>
    <mergeCell ref="M104:M105"/>
    <mergeCell ref="M106:M107"/>
    <mergeCell ref="B120:D120"/>
    <mergeCell ref="M108:M109"/>
    <mergeCell ref="M110:M111"/>
    <mergeCell ref="B119:D119"/>
    <mergeCell ref="M120:M123"/>
    <mergeCell ref="B121:D121"/>
    <mergeCell ref="B122:D122"/>
    <mergeCell ref="B105:D105"/>
    <mergeCell ref="B89:D89"/>
    <mergeCell ref="M102:M103"/>
    <mergeCell ref="B91:D91"/>
    <mergeCell ref="B82:D82"/>
    <mergeCell ref="B83:D83"/>
    <mergeCell ref="B84:D84"/>
    <mergeCell ref="B85:D85"/>
    <mergeCell ref="B86:D86"/>
    <mergeCell ref="B103:D103"/>
    <mergeCell ref="B90:D90"/>
    <mergeCell ref="B78:D78"/>
    <mergeCell ref="B118:D118"/>
    <mergeCell ref="B96:D96"/>
    <mergeCell ref="B32:D32"/>
    <mergeCell ref="B68:D68"/>
    <mergeCell ref="B69:D69"/>
    <mergeCell ref="B37:D37"/>
    <mergeCell ref="B43:D43"/>
    <mergeCell ref="B44:D44"/>
    <mergeCell ref="B49:D49"/>
    <mergeCell ref="E62:E63"/>
    <mergeCell ref="A24:A26"/>
    <mergeCell ref="A27:A30"/>
    <mergeCell ref="B59:D59"/>
    <mergeCell ref="B27:D27"/>
    <mergeCell ref="B28:D28"/>
    <mergeCell ref="B29:D29"/>
    <mergeCell ref="B38:D38"/>
    <mergeCell ref="A43:A44"/>
    <mergeCell ref="A48:A50"/>
    <mergeCell ref="B45:D45"/>
    <mergeCell ref="A16:A19"/>
    <mergeCell ref="M24:M26"/>
    <mergeCell ref="B23:D23"/>
    <mergeCell ref="B24:D24"/>
    <mergeCell ref="M20:M23"/>
    <mergeCell ref="B20:D20"/>
    <mergeCell ref="B21:D21"/>
    <mergeCell ref="B22:D22"/>
    <mergeCell ref="B33:D33"/>
    <mergeCell ref="A20:A23"/>
    <mergeCell ref="B16:D16"/>
    <mergeCell ref="B25:D25"/>
    <mergeCell ref="B26:D26"/>
    <mergeCell ref="M27:M30"/>
    <mergeCell ref="B10:D10"/>
    <mergeCell ref="M16:M19"/>
    <mergeCell ref="B14:D14"/>
    <mergeCell ref="B15:D15"/>
    <mergeCell ref="B19:D19"/>
    <mergeCell ref="B17:D17"/>
    <mergeCell ref="B18:D18"/>
    <mergeCell ref="B30:D30"/>
    <mergeCell ref="B9:D9"/>
    <mergeCell ref="A13:A15"/>
    <mergeCell ref="B12:D12"/>
    <mergeCell ref="A10:A12"/>
    <mergeCell ref="B13:D13"/>
    <mergeCell ref="A7:A9"/>
    <mergeCell ref="B7:D7"/>
    <mergeCell ref="B8:D8"/>
    <mergeCell ref="B5:M5"/>
    <mergeCell ref="B6:M6"/>
    <mergeCell ref="A1:M1"/>
    <mergeCell ref="A2:A3"/>
    <mergeCell ref="B2:D3"/>
    <mergeCell ref="E2:E3"/>
    <mergeCell ref="F2:F3"/>
    <mergeCell ref="G2:G3"/>
    <mergeCell ref="H2:L2"/>
    <mergeCell ref="M2:M3"/>
    <mergeCell ref="B4:D4"/>
    <mergeCell ref="A71:A73"/>
    <mergeCell ref="B81:D81"/>
    <mergeCell ref="A65:A66"/>
    <mergeCell ref="A68:A70"/>
    <mergeCell ref="A31:A33"/>
    <mergeCell ref="B31:D31"/>
    <mergeCell ref="A45:A47"/>
    <mergeCell ref="B11:D11"/>
    <mergeCell ref="A5:A6"/>
    <mergeCell ref="A102:A103"/>
    <mergeCell ref="B98:D98"/>
    <mergeCell ref="A97:A99"/>
    <mergeCell ref="B64:D64"/>
    <mergeCell ref="A74:A75"/>
    <mergeCell ref="B70:D70"/>
    <mergeCell ref="B65:D65"/>
    <mergeCell ref="B66:D66"/>
    <mergeCell ref="B71:D71"/>
    <mergeCell ref="B72:D72"/>
    <mergeCell ref="M78:M81"/>
    <mergeCell ref="A53:A54"/>
    <mergeCell ref="A110:A111"/>
    <mergeCell ref="B107:D107"/>
    <mergeCell ref="B108:D108"/>
    <mergeCell ref="B109:D109"/>
    <mergeCell ref="B110:D110"/>
    <mergeCell ref="B111:D111"/>
    <mergeCell ref="B80:D80"/>
    <mergeCell ref="B79:D79"/>
    <mergeCell ref="B50:D50"/>
    <mergeCell ref="A60:A61"/>
    <mergeCell ref="B46:D46"/>
    <mergeCell ref="B61:M61"/>
    <mergeCell ref="B47:D47"/>
    <mergeCell ref="B51:D51"/>
    <mergeCell ref="B52:D52"/>
    <mergeCell ref="M51:M52"/>
    <mergeCell ref="A51:A52"/>
    <mergeCell ref="B60:M60"/>
    <mergeCell ref="B34:D34"/>
    <mergeCell ref="B35:D35"/>
    <mergeCell ref="B36:D36"/>
    <mergeCell ref="A34:A36"/>
    <mergeCell ref="M113:M114"/>
    <mergeCell ref="B114:D114"/>
    <mergeCell ref="A62:A63"/>
    <mergeCell ref="B62:D63"/>
    <mergeCell ref="M97:M99"/>
    <mergeCell ref="B73:D73"/>
    <mergeCell ref="B104:D104"/>
    <mergeCell ref="B76:D76"/>
    <mergeCell ref="A76:A77"/>
    <mergeCell ref="M72:M73"/>
    <mergeCell ref="B93:D93"/>
    <mergeCell ref="B115:D115"/>
    <mergeCell ref="B112:D112"/>
    <mergeCell ref="A113:A114"/>
    <mergeCell ref="B113:D113"/>
    <mergeCell ref="A106:A107"/>
    <mergeCell ref="A108:A109"/>
    <mergeCell ref="A104:A105"/>
    <mergeCell ref="B97:D97"/>
    <mergeCell ref="B99:D99"/>
    <mergeCell ref="A100:A101"/>
    <mergeCell ref="B100:D100"/>
    <mergeCell ref="M100:M101"/>
    <mergeCell ref="B101:D101"/>
    <mergeCell ref="A116:A117"/>
    <mergeCell ref="B116:D116"/>
    <mergeCell ref="M116:M117"/>
    <mergeCell ref="B117:D117"/>
  </mergeCells>
  <printOptions/>
  <pageMargins left="1.1811023622047245" right="1.1811023622047245" top="0.53" bottom="0.3937007874015748" header="0.5118110236220472" footer="0.5118110236220472"/>
  <pageSetup horizontalDpi="600" verticalDpi="600" orientation="landscape" paperSize="9" scale="70" r:id="rId1"/>
  <headerFooter alignWithMargins="0">
    <oddFooter>&amp;CStrona &amp;P z &amp;N</oddFooter>
  </headerFooter>
  <rowBreaks count="3" manualBreakCount="3">
    <brk id="36" max="12" man="1"/>
    <brk id="59" max="12" man="1"/>
    <brk id="92" max="12" man="1"/>
  </rowBreaks>
  <colBreaks count="2" manualBreakCount="2">
    <brk id="13" max="65535" man="1"/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:E9"/>
    </sheetView>
  </sheetViews>
  <sheetFormatPr defaultColWidth="9.00390625" defaultRowHeight="12.75"/>
  <sheetData>
    <row r="1" spans="1:5" ht="12.75">
      <c r="A1" s="9"/>
      <c r="B1" s="9"/>
      <c r="C1" s="9"/>
      <c r="D1" s="9"/>
      <c r="E1" s="9"/>
    </row>
    <row r="2" spans="1:5" ht="12.75">
      <c r="A2" s="9"/>
      <c r="B2" s="9"/>
      <c r="C2" s="9"/>
      <c r="D2" s="9"/>
      <c r="E2" s="9"/>
    </row>
    <row r="3" spans="1:5" ht="12.75">
      <c r="A3" s="9"/>
      <c r="B3" s="9"/>
      <c r="C3" s="9"/>
      <c r="D3" s="9"/>
      <c r="E3" s="9"/>
    </row>
    <row r="4" spans="1:5" ht="12.75">
      <c r="A4" s="9"/>
      <c r="B4" s="9"/>
      <c r="C4" s="9"/>
      <c r="D4" s="9"/>
      <c r="E4" s="9"/>
    </row>
    <row r="5" spans="1:5" ht="12.75">
      <c r="A5" s="9"/>
      <c r="B5" s="9"/>
      <c r="C5" s="9"/>
      <c r="D5" s="9"/>
      <c r="E5" s="9"/>
    </row>
    <row r="6" spans="1:5" ht="12.75">
      <c r="A6" s="9"/>
      <c r="B6" s="9"/>
      <c r="C6" s="9"/>
      <c r="D6" s="9"/>
      <c r="E6" s="9"/>
    </row>
    <row r="7" spans="1:5" ht="12.75">
      <c r="A7" s="9"/>
      <c r="B7" s="9"/>
      <c r="C7" s="9"/>
      <c r="D7" s="9"/>
      <c r="E7" s="9"/>
    </row>
    <row r="8" spans="1:5" ht="12.75">
      <c r="A8" s="9"/>
      <c r="B8" s="9"/>
      <c r="C8" s="9"/>
      <c r="D8" s="9"/>
      <c r="E8" s="9"/>
    </row>
    <row r="9" spans="1:5" ht="12.75">
      <c r="A9" s="9"/>
      <c r="B9" s="9"/>
      <c r="C9" s="9"/>
      <c r="D9" s="9"/>
      <c r="E9" s="9"/>
    </row>
    <row r="10" spans="1:3" ht="12.75">
      <c r="A10" s="9"/>
      <c r="B10" s="9"/>
      <c r="C10" s="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</cp:lastModifiedBy>
  <cp:lastPrinted>2004-09-10T10:28:39Z</cp:lastPrinted>
  <dcterms:created xsi:type="dcterms:W3CDTF">1997-02-26T13:46:56Z</dcterms:created>
  <dcterms:modified xsi:type="dcterms:W3CDTF">2004-10-07T06:40:46Z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2000723294</vt:i4>
  </property>
  <property fmtid="{D5CDD505-2E9C-101B-9397-08002B2CF9AE}" pid="3" name="_EmailSubject">
    <vt:lpwstr>WPMiR</vt:lpwstr>
  </property>
  <property fmtid="{D5CDD505-2E9C-101B-9397-08002B2CF9AE}" pid="4" name="_AuthorEmail">
    <vt:lpwstr>bartnik@police.pl</vt:lpwstr>
  </property>
  <property fmtid="{D5CDD505-2E9C-101B-9397-08002B2CF9AE}" pid="5" name="_AuthorEmailDisplayName">
    <vt:lpwstr>Lech Bartnik</vt:lpwstr>
  </property>
  <property fmtid="{D5CDD505-2E9C-101B-9397-08002B2CF9AE}" pid="6" name="_ReviewingToolsShownOnce">
    <vt:lpwstr/>
  </property>
</Properties>
</file>