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35" windowWidth="9435" windowHeight="4185" firstSheet="11" activeTab="11"/>
  </bookViews>
  <sheets>
    <sheet name="3-Przych. i koszty zakł. budż " sheetId="1" state="hidden" r:id="rId1"/>
    <sheet name="4-Dotacje podmiotowe - sfp" sheetId="2" state="hidden" r:id="rId2"/>
    <sheet name="5-Dotacje przedmiotowe - sfp" sheetId="3" state="hidden" r:id="rId3"/>
    <sheet name="6-Dotacje celowe - sfp" sheetId="4" state="hidden" r:id="rId4"/>
    <sheet name="7-Dotacje celowe -pomoc finans." sheetId="5" state="hidden" r:id="rId5"/>
    <sheet name="8-Dotacje celowe - ndsfp " sheetId="6" state="hidden" r:id="rId6"/>
    <sheet name="9-Dotacje podmiotowe - ndsfp" sheetId="7" state="hidden" r:id="rId7"/>
    <sheet name="10-Zakłady budżetowe" sheetId="8" state="hidden" r:id="rId8"/>
    <sheet name="11-INSTYTUCJE KULTURY" sheetId="9" state="hidden" r:id="rId9"/>
    <sheet name="12-Projekt-plan O i S" sheetId="10" state="hidden" r:id="rId10"/>
    <sheet name="13-Wnioski do inwestycji" sheetId="11" state="hidden" r:id="rId11"/>
    <sheet name="14-Inwestycje roczne" sheetId="12" r:id="rId12"/>
    <sheet name="15-Informacja do OŚ" sheetId="13" state="hidden" r:id="rId13"/>
    <sheet name="16-Dochody i wydatki OŚ" sheetId="14" state="hidden" r:id="rId14"/>
    <sheet name="19-Plan fin.-jedn. budż-zbior." sheetId="15" state="hidden" r:id="rId15"/>
    <sheet name="20-Plan finansowy - zakł. budż." sheetId="16" state="hidden" r:id="rId16"/>
    <sheet name="24-Objaśnienia do przedsięwzięć" sheetId="17" state="hidden" r:id="rId17"/>
    <sheet name="24 cd - Wytyczne" sheetId="18" state="hidden" r:id="rId18"/>
  </sheets>
  <definedNames>
    <definedName name="_xlnm.Print_Area" localSheetId="7">'10-Zakłady budżetowe'!$A$1:$N$35</definedName>
    <definedName name="_xlnm.Print_Area" localSheetId="9">'12-Projekt-plan O i S'!$A$1:$C$29</definedName>
    <definedName name="_xlnm.Print_Area" localSheetId="10">'13-Wnioski do inwestycji'!$A$1:$E$21</definedName>
    <definedName name="_xlnm.Print_Area" localSheetId="11">'14-Inwestycje roczne'!$A$1:$O$121</definedName>
    <definedName name="_xlnm.Print_Area" localSheetId="12">'15-Informacja do OŚ'!$A$1:$K$44</definedName>
    <definedName name="_xlnm.Print_Area" localSheetId="15">'20-Plan finansowy - zakł. budż.'!$A$1:$E$118</definedName>
    <definedName name="_xlnm.Print_Area" localSheetId="17">'24 cd - Wytyczne'!$A$1:$C$14</definedName>
    <definedName name="_xlnm.Print_Area" localSheetId="1">'4-Dotacje podmiotowe - sfp'!$A$1:$E$16</definedName>
    <definedName name="_xlnm.Print_Area" localSheetId="2">'5-Dotacje przedmiotowe - sfp'!$A$1:$F$16</definedName>
    <definedName name="_xlnm.Print_Area" localSheetId="3">'6-Dotacje celowe - sfp'!$A$1:$E$16</definedName>
    <definedName name="_xlnm.Print_Area" localSheetId="4">'7-Dotacje celowe -pomoc finans.'!$A$1:$F$16</definedName>
    <definedName name="_xlnm.Print_Area" localSheetId="5">'8-Dotacje celowe - ndsfp '!$A$1:$E$16</definedName>
    <definedName name="_xlnm.Print_Area" localSheetId="6">'9-Dotacje podmiotowe - ndsfp'!$A$1:$F$16</definedName>
    <definedName name="_xlnm.Print_Titles" localSheetId="11">'14-Inwestycje roczne'!$3:$6</definedName>
  </definedNames>
  <calcPr fullCalcOnLoad="1" fullPrecision="0"/>
</workbook>
</file>

<file path=xl/sharedStrings.xml><?xml version="1.0" encoding="utf-8"?>
<sst xmlns="http://schemas.openxmlformats.org/spreadsheetml/2006/main" count="1024" uniqueCount="667">
  <si>
    <t>Dział</t>
  </si>
  <si>
    <t>Rozdział</t>
  </si>
  <si>
    <t>Paragraf</t>
  </si>
  <si>
    <t>Podpis: ...................................</t>
  </si>
  <si>
    <t>Data: ................................</t>
  </si>
  <si>
    <t>Lp.</t>
  </si>
  <si>
    <t>dotacje</t>
  </si>
  <si>
    <t>X</t>
  </si>
  <si>
    <t>z tego:</t>
  </si>
  <si>
    <t>w tym:</t>
  </si>
  <si>
    <t>w zł</t>
  </si>
  <si>
    <t>Roz-dział</t>
  </si>
  <si>
    <t>Okres realizacji</t>
  </si>
  <si>
    <t>Podmiot wykonujący</t>
  </si>
  <si>
    <t>Wyszczególnienie</t>
  </si>
  <si>
    <t>I.</t>
  </si>
  <si>
    <t>1.</t>
  </si>
  <si>
    <t>II.</t>
  </si>
  <si>
    <t>2.</t>
  </si>
  <si>
    <t>3.</t>
  </si>
  <si>
    <t>4.</t>
  </si>
  <si>
    <t>III.</t>
  </si>
  <si>
    <t>Środki pomocowe</t>
  </si>
  <si>
    <t>Poz.</t>
  </si>
  <si>
    <t>x</t>
  </si>
  <si>
    <t>Nazwa zakładu budżetowego</t>
  </si>
  <si>
    <t>Środki obrotowe na początek roku</t>
  </si>
  <si>
    <t>Przychody</t>
  </si>
  <si>
    <t>Środki obrotowe na koniec roku</t>
  </si>
  <si>
    <t>własne</t>
  </si>
  <si>
    <t xml:space="preserve">celowa
z budżetu
na inwestycje </t>
  </si>
  <si>
    <t>RAZEM ZAKŁADY BUDŻETOWE</t>
  </si>
  <si>
    <t>.............................................................................................................................</t>
  </si>
  <si>
    <t>§</t>
  </si>
  <si>
    <t>PLAN W ZŁ</t>
  </si>
  <si>
    <t xml:space="preserve">                     data                                                          </t>
  </si>
  <si>
    <t xml:space="preserve">   …………………………………….</t>
  </si>
  <si>
    <t>……….……..…………….</t>
  </si>
  <si>
    <t xml:space="preserve"> podpisy</t>
  </si>
  <si>
    <t>......................................................................................................</t>
  </si>
  <si>
    <t>Nazwa</t>
  </si>
  <si>
    <t>A</t>
  </si>
  <si>
    <t>Para-graf</t>
  </si>
  <si>
    <t>I. Przychody</t>
  </si>
  <si>
    <t>III. Inne zwiększenia</t>
  </si>
  <si>
    <t xml:space="preserve">B </t>
  </si>
  <si>
    <t xml:space="preserve">C     DANE UZUPEŁNIAJĄCE </t>
  </si>
  <si>
    <t>.........................</t>
  </si>
  <si>
    <t>.............................</t>
  </si>
  <si>
    <t>telefon</t>
  </si>
  <si>
    <t>Nazwa zadania inwestycyjnego</t>
  </si>
  <si>
    <t>Dział …………………..</t>
  </si>
  <si>
    <t>Rozdział ………………</t>
  </si>
  <si>
    <t>PRZYCHODY</t>
  </si>
  <si>
    <t>Przychody ze sprzedaży usług własnych</t>
  </si>
  <si>
    <t>Pozostałe przychody (jakie)
……………………………………</t>
  </si>
  <si>
    <t>2.1.</t>
  </si>
  <si>
    <t>w tym:
 - wynagrodzenia osobowe
   (ze stosunku pracy)</t>
  </si>
  <si>
    <t xml:space="preserve"> - składki na ubezpieczenia społeczne</t>
  </si>
  <si>
    <t xml:space="preserve"> - składki na fundusz pracy</t>
  </si>
  <si>
    <t xml:space="preserve"> - umowy (zlecenia, o dzieło, itp.)</t>
  </si>
  <si>
    <t xml:space="preserve"> - honoraria autorskie</t>
  </si>
  <si>
    <t>2.2.</t>
  </si>
  <si>
    <t>Materiały i wyposażenie</t>
  </si>
  <si>
    <t>w tym:
 - materiały biurowe</t>
  </si>
  <si>
    <t xml:space="preserve"> - środki czystości</t>
  </si>
  <si>
    <t xml:space="preserve"> - zakup zbiorów ……………………..</t>
  </si>
  <si>
    <t xml:space="preserve"> - wyposażenie</t>
  </si>
  <si>
    <t xml:space="preserve"> - pozostałe (jakie) ……………………..</t>
  </si>
  <si>
    <t>2.3.</t>
  </si>
  <si>
    <t>Usługi</t>
  </si>
  <si>
    <t>w tym:
 - energia elektryczna, cieplna, gaz, woda</t>
  </si>
  <si>
    <t xml:space="preserve"> - usługi remontowe i konserwacyjne</t>
  </si>
  <si>
    <t xml:space="preserve"> - usługi wywozu nieczystości</t>
  </si>
  <si>
    <t xml:space="preserve"> - usługi telekomunikacyjne
   (telefoniczne i internetowe)</t>
  </si>
  <si>
    <t xml:space="preserve"> - usługi pocztowe</t>
  </si>
  <si>
    <t xml:space="preserve"> - usługi najmu i dzierżawy (czynsze)</t>
  </si>
  <si>
    <t xml:space="preserve"> - inne (jakie) ……………………</t>
  </si>
  <si>
    <t>2.4.</t>
  </si>
  <si>
    <t>Pozostałe koszty</t>
  </si>
  <si>
    <t>w tym:
 - odpis na ZFŚS</t>
  </si>
  <si>
    <t xml:space="preserve"> - świadczenia dla pracowników
   (odzież, herbata, mydło, itp.)</t>
  </si>
  <si>
    <t xml:space="preserve"> - szkolenie i dokształcanie</t>
  </si>
  <si>
    <t xml:space="preserve"> - delegacje służbowe</t>
  </si>
  <si>
    <t xml:space="preserve"> - ryczałty samochodowe</t>
  </si>
  <si>
    <t>2.5.</t>
  </si>
  <si>
    <t>…………...………….</t>
  </si>
  <si>
    <t>………………….</t>
  </si>
  <si>
    <t>Główny Księgowy</t>
  </si>
  <si>
    <t>rok    m-c   dzień</t>
  </si>
  <si>
    <t>Kierownik jednostki</t>
  </si>
  <si>
    <t>WYDATKI</t>
  </si>
  <si>
    <t xml:space="preserve"> - opieka medyczna</t>
  </si>
  <si>
    <t>ŚREDNIOROCZNA LICZBA ZATRUDNIONYCH</t>
  </si>
  <si>
    <t xml:space="preserve">RAZEM </t>
  </si>
  <si>
    <t>Dział ………….     Rozdział ...............................</t>
  </si>
  <si>
    <t>.......................................................................</t>
  </si>
  <si>
    <t>(miejscowość i data)</t>
  </si>
  <si>
    <t>(podpis i pieczęć organu sporządzającego)</t>
  </si>
  <si>
    <t>..................................................................</t>
  </si>
  <si>
    <t>(podpis i pieczęć organu zatwierdzającego)</t>
  </si>
  <si>
    <t>........................................................</t>
  </si>
  <si>
    <t>W N I O S E K</t>
  </si>
  <si>
    <t>………………………………………………………………………………….…………….</t>
  </si>
  <si>
    <t>(instytucja lub osoba zgłaszająca wniosek)</t>
  </si>
  <si>
    <t xml:space="preserve">o umieszczenie zadania inwestycyjnego </t>
  </si>
  <si>
    <t>Lokalizacja zadania inwestycyjnego</t>
  </si>
  <si>
    <t>Opis zadania inwestycyjnego</t>
  </si>
  <si>
    <t>Uzasadnienie wprowadzenia zadania inwestycyjnego</t>
  </si>
  <si>
    <t>Planowane źródło finansowania</t>
  </si>
  <si>
    <t>Nr wniosku</t>
  </si>
  <si>
    <t>Adnotacje urzędnicze</t>
  </si>
  <si>
    <t>……………………………….</t>
  </si>
  <si>
    <t>Podpis osoby zgłaszającej</t>
  </si>
  <si>
    <t xml:space="preserve">Szacunkowa wartość realizacji zadania inwestycyjnego </t>
  </si>
  <si>
    <t>Data i potwierdzenie zgłoszenia</t>
  </si>
  <si>
    <t>* dotacja przedmiotowa kalkulowana wg stawek jednostkowych określonych przez Radę Miejską</t>
  </si>
  <si>
    <t>przedmiotowa z budżetu na wydatki bieżące*</t>
  </si>
  <si>
    <t>OGÓŁEM:</t>
  </si>
  <si>
    <t>Inne</t>
  </si>
  <si>
    <t>RAZEM:</t>
  </si>
  <si>
    <t>Nazwa zadania</t>
  </si>
  <si>
    <t>Zmiany w ciągu roku</t>
  </si>
  <si>
    <t>(adres jednostki sporządzającej)</t>
  </si>
  <si>
    <t>(nazwa jednostki sporządzającej)</t>
  </si>
  <si>
    <r>
      <t>………………..…………………………
(</t>
    </r>
    <r>
      <rPr>
        <sz val="8"/>
        <rFont val="Arial CE"/>
        <family val="0"/>
      </rPr>
      <t>pieczątka nagłówkowa zakładu budżetowego)</t>
    </r>
  </si>
  <si>
    <t>* niewłaściwe skreślić</t>
  </si>
  <si>
    <t>5.</t>
  </si>
  <si>
    <t>6.</t>
  </si>
  <si>
    <t>z tego źródła finansowania:</t>
  </si>
  <si>
    <t>1)</t>
  </si>
  <si>
    <t>2)</t>
  </si>
  <si>
    <t xml:space="preserve">    "Środkami publicznymi są:</t>
  </si>
  <si>
    <t>1) dochody publiczne;</t>
  </si>
  <si>
    <t>2) środki pochodzące z budżetu Unii Europejskiej oraz niepodlegające zwrotowi środki z pomocy udzielanej przez państwa członkowskie Europejskiego Porozumienia o Wolnym Handlu (EFTA);</t>
  </si>
  <si>
    <t>4) przychody budżetu państwa i budżetów jednostek samorządu terytorialnego oraz innych jednostek sektora finansów publicznych pochodzące:</t>
  </si>
  <si>
    <t>a) ze sprzedaży papierów wartościowych,</t>
  </si>
  <si>
    <t>b) z prywatyzacji majątku Skarbu Państwa oraz majątku jednostek samorządu terytorialnego,</t>
  </si>
  <si>
    <t>c) ze spłat pożyczek i kredytów udzielonych ze środków publicznych,</t>
  </si>
  <si>
    <t>d) z otrzymanych pożyczek i kredytów,</t>
  </si>
  <si>
    <t>e) z innych operacji finansowych;</t>
  </si>
  <si>
    <t>5) przychody jednostek sektora finansów publicznych pochodzące z prowadzonej przez nie działalności oraz pochodzące z innych źródeł."</t>
  </si>
  <si>
    <t>Dysponent odpowiedzialny za realizację zadania</t>
  </si>
  <si>
    <t>Uwagi</t>
  </si>
  <si>
    <t>0690</t>
  </si>
  <si>
    <t>0570</t>
  </si>
  <si>
    <t>0580</t>
  </si>
  <si>
    <t>DOCHODY</t>
  </si>
  <si>
    <t>Planowana kwota nadwyżki do odprowadzenia do WFOŚiGW w Szczecinie</t>
  </si>
  <si>
    <t>z tego wg źródeł finansowania:</t>
  </si>
  <si>
    <t>Informacja dodatkowa:</t>
  </si>
  <si>
    <t>dotacje i środki z bezzwrotnej pomocy krajowej i zagranicznej</t>
  </si>
  <si>
    <t>pozostałe</t>
  </si>
  <si>
    <t>…..*</t>
  </si>
  <si>
    <t>* inne dochody</t>
  </si>
  <si>
    <t>3) środki pochodzące ze źródeł zagranicznych niepodlegające zwrotowi, inne niż wymienione 
w pkt 2;</t>
  </si>
  <si>
    <t>Koszty</t>
  </si>
  <si>
    <t>WYSZCZEGÓLNIENIE</t>
  </si>
  <si>
    <t>Dochody 
z opłat i kar za korzystanie ze środowiska</t>
  </si>
  <si>
    <t>dochody z opłat 
i kar za korzystanie ze środowiska</t>
  </si>
  <si>
    <t>Inne obciążenia</t>
  </si>
  <si>
    <t>Wpłata do budżetu</t>
  </si>
  <si>
    <t>KOSZTY</t>
  </si>
  <si>
    <t>Wynagrodzenia i składki od nich naliczane</t>
  </si>
  <si>
    <t>STAN NALEŻNOŚCI</t>
  </si>
  <si>
    <t>STAN ZOBOWIĄZAŃ</t>
  </si>
  <si>
    <t>3.1.</t>
  </si>
  <si>
    <t>3.2.</t>
  </si>
  <si>
    <t>3.3.</t>
  </si>
  <si>
    <t>3.4.</t>
  </si>
  <si>
    <t>Darowizny</t>
  </si>
  <si>
    <t>ŚRODKI NA WYDATKI MAJĄTKOWE</t>
  </si>
  <si>
    <t xml:space="preserve"> - płatności odsetkowe wynikające 
   z zaciągniętych zobowiązań</t>
  </si>
  <si>
    <t>STAN ŚRODKÓW PIENIĘŻNYCH 
NA POCZĄTEK ROKU</t>
  </si>
  <si>
    <t>IV. RAZEM (I + II + III)</t>
  </si>
  <si>
    <t>VII. Koszty i inne obciążenia</t>
  </si>
  <si>
    <t>IX. Inne zmniejszenia</t>
  </si>
  <si>
    <t>X. RAZEM (VII + VIII + IX)</t>
  </si>
  <si>
    <t>XIV. OGÓŁEM (X + XI + XII + XIII)</t>
  </si>
  <si>
    <t>XI. Podatek dochodowy od osób 
     prawnych</t>
  </si>
  <si>
    <t>XII. Wpłata do budżetu nadwyżki środków
      obrotowych</t>
  </si>
  <si>
    <t>Środki pieniężne</t>
  </si>
  <si>
    <t>Należności</t>
  </si>
  <si>
    <t>Zobowiązania</t>
  </si>
  <si>
    <t>Stan środków obrotowych 
(poz. 1 + poz. 2 - poz. 3)</t>
  </si>
  <si>
    <t>I. Informacja o stanie środków pieniężnych, należnościach, zobowiązaniach i stanie środków obrotowych</t>
  </si>
  <si>
    <t>II. Informacja o finansowaniu inwestycji</t>
  </si>
  <si>
    <t>Wydatki inwestycyjne</t>
  </si>
  <si>
    <t xml:space="preserve"> - środki z lat ubiegłych</t>
  </si>
  <si>
    <t xml:space="preserve"> - dotacje celowe</t>
  </si>
  <si>
    <t>Źródła finansowania wydatków inwestycyjnych:</t>
  </si>
  <si>
    <t xml:space="preserve"> - środki własne</t>
  </si>
  <si>
    <t xml:space="preserve"> - inne środki</t>
  </si>
  <si>
    <t>VI. OGÓŁEM (IV + V)</t>
  </si>
  <si>
    <t>I. INFORMACJE OGÓLNE</t>
  </si>
  <si>
    <t>II. INFORMACJE I OBJAŚNIENIA DO POSZCZEGÓLNYCH ZAŁĄCZNIKÓW</t>
  </si>
  <si>
    <r>
      <t xml:space="preserve"> - </t>
    </r>
    <r>
      <rPr>
        <b/>
        <sz val="12"/>
        <rFont val="Calibri"/>
        <family val="2"/>
      </rPr>
      <t>Limit zobowiązań a łączne nakłady finansowe</t>
    </r>
  </si>
  <si>
    <r>
      <t xml:space="preserve">  · </t>
    </r>
    <r>
      <rPr>
        <u val="single"/>
        <sz val="12"/>
        <rFont val="Calibri"/>
        <family val="2"/>
      </rPr>
      <t>Łączne nakłady finansowe</t>
    </r>
    <r>
      <rPr>
        <sz val="12"/>
        <rFont val="Calibri"/>
        <family val="2"/>
      </rPr>
      <t>, to nakłady już poniesione i te, które planuje się ponieść w związku z realizacją przedsięwzięcia.</t>
    </r>
  </si>
  <si>
    <r>
      <t xml:space="preserve">  · </t>
    </r>
    <r>
      <rPr>
        <u val="single"/>
        <sz val="12"/>
        <rFont val="Calibri"/>
        <family val="2"/>
      </rPr>
      <t>Limit zobowiązań</t>
    </r>
    <r>
      <rPr>
        <sz val="12"/>
        <rFont val="Calibri"/>
        <family val="2"/>
      </rPr>
      <t>, to kwota wynikająca z różnicy między łącznymi nakładami finansowymi a podjętymi już zobowiązaniami (zawartymi umowami). Inaczej - jest to kwota, na jaką będzie można zaciągać nowe zobowiązania dotyczące danego przedsięwzięcia.</t>
    </r>
  </si>
  <si>
    <t>PODATEK OD NIERUCHOMOŚCI</t>
  </si>
  <si>
    <t>PODATEK OD ŚRODKÓW TRANSPORTOWYCH</t>
  </si>
  <si>
    <t>OPŁATA OD POSIADANIA PSÓW</t>
  </si>
  <si>
    <t>OPŁATA TARGOWA</t>
  </si>
  <si>
    <t>POZOSTAŁE DOCHODY BIEŻĄCE</t>
  </si>
  <si>
    <t>WYDATKI BIEŻĄCE</t>
  </si>
  <si>
    <t>Dysponent odpowiedzialny za realizację dochodów</t>
  </si>
  <si>
    <t>A.</t>
  </si>
  <si>
    <t>B.</t>
  </si>
  <si>
    <t>Burmistrz Polic zatwierdza plan finansowy:</t>
  </si>
  <si>
    <t>……………………………………………,</t>
  </si>
  <si>
    <t>……………………………………………;</t>
  </si>
  <si>
    <t>1) dochodów w łącznej kwocie</t>
  </si>
  <si>
    <t xml:space="preserve"> …………………………………, z tego:</t>
  </si>
  <si>
    <t>2) wydatków w łącznej kwocie</t>
  </si>
  <si>
    <t>……………………………………………</t>
  </si>
  <si>
    <t>a) dochodów bieżących w łącznej kwocie</t>
  </si>
  <si>
    <t>b) dochodów majątkowych w łącznej kwocie</t>
  </si>
  <si>
    <t>b) wydatków majątkowych w łącznej kwocie</t>
  </si>
  <si>
    <t>a) wydatków bieżących w łącznej kwocie</t>
  </si>
  <si>
    <t>V. Stan środków obrotowych na początek 
     roku</t>
  </si>
  <si>
    <t>XIII. Stan środków obrotowych na koniec
       roku</t>
  </si>
  <si>
    <t>..........................................</t>
  </si>
  <si>
    <t xml:space="preserve"> Limit zobowiązań nie jest tożsamy z łącznymi nakładami finansowymi.</t>
  </si>
  <si>
    <t xml:space="preserve">DOTACJE PODMIOTOWE DLA JEDNOSTEK SEKTORA FINANSÓW PUBLICZNYCH </t>
  </si>
  <si>
    <t>Nazwa instytucji</t>
  </si>
  <si>
    <t>OGÓŁEM</t>
  </si>
  <si>
    <t>DOTACJE PRZEDMIOTOWE DLA JEDNOSTEK SEKTORA FINANSÓW PUBLICZNYCH</t>
  </si>
  <si>
    <t>Nazwa jednostki
 otrzymującej dotację</t>
  </si>
  <si>
    <r>
      <t xml:space="preserve">Zakres
</t>
    </r>
    <r>
      <rPr>
        <sz val="9"/>
        <rFont val="Arial CE"/>
        <family val="2"/>
      </rPr>
      <t>(</t>
    </r>
    <r>
      <rPr>
        <i/>
        <sz val="9"/>
        <rFont val="Arial CE"/>
        <family val="2"/>
      </rPr>
      <t>przeznaczenie dotacji)</t>
    </r>
  </si>
  <si>
    <t xml:space="preserve">DOTACJE CELOWE NA ZADANIA REALIZOWANE 
PRZEZ JEDNOSTKI SEKTORA FINANSÓW PUBLICZNYCH </t>
  </si>
  <si>
    <r>
      <t xml:space="preserve">Nazwa zadania
</t>
    </r>
    <r>
      <rPr>
        <i/>
        <sz val="9"/>
        <rFont val="Arial CE"/>
        <family val="2"/>
      </rPr>
      <t>(przeznaczenie dotacji)</t>
    </r>
  </si>
  <si>
    <t>Jednostka samorządu terytorialnego</t>
  </si>
  <si>
    <t xml:space="preserve">DOTACJE CELOWE NA ZADANIA REALIZOWANE 
PRZEZ JEDNOSTKI NIEZALICZANE DO SEKTORA FINANSÓW PUBLICZNYCH </t>
  </si>
  <si>
    <t xml:space="preserve">DOTACJE PODMIOTOWE NA ZADANIA REALIZOWANE 
PRZEZ JEDNOSTKI NIEZALICZANE DO SEKTORA FINANSÓW PUBLICZNYCH </t>
  </si>
  <si>
    <t>Nazwa jednostki otrzymującej dotację</t>
  </si>
  <si>
    <t>Dotacja podmiotowa z budżetu gminy</t>
  </si>
  <si>
    <t>Dotacja podmiotowa z budżetu powiatu</t>
  </si>
  <si>
    <t xml:space="preserve">Dotacja celowa z budżetu gminy na finansowanie lub dofinansowanie kosztów realizacji inwestycji i zakupów inwestycyjnych </t>
  </si>
  <si>
    <t xml:space="preserve">Dotacja celowa z budżetu powiatu na finansowanie lub dofinansowanie kosztów realizacji inwestycji i zakupów inwestycyjnych </t>
  </si>
  <si>
    <t>2.6.</t>
  </si>
  <si>
    <t>Przychody z najmu i dzierżaw</t>
  </si>
  <si>
    <t>2.7.</t>
  </si>
  <si>
    <t>2.8.</t>
  </si>
  <si>
    <t>Kwota w zł</t>
  </si>
  <si>
    <t>DOTACJE, z tego:</t>
  </si>
  <si>
    <t>1.1.</t>
  </si>
  <si>
    <t>1.2.</t>
  </si>
  <si>
    <t>PRZEZNACZENIE DOTACJI:</t>
  </si>
  <si>
    <t>Wydatki bieżące, z tego:</t>
  </si>
  <si>
    <t>2.1.1.</t>
  </si>
  <si>
    <t>2.1.2.</t>
  </si>
  <si>
    <t>2.1.3.</t>
  </si>
  <si>
    <t>2.1.4.</t>
  </si>
  <si>
    <t>Wydatki majątkowe, z tego:</t>
  </si>
  <si>
    <t xml:space="preserve"> - ……………………………………………………………….</t>
  </si>
  <si>
    <t>Pozostałe wydatki</t>
  </si>
  <si>
    <t>STAN ŚRODKÓW PIENIĘŻNYCH NA KONIEC ROKU</t>
  </si>
  <si>
    <t>Rozporządzenie Ministra Finansów z dnia 2 marca 2010 r. w sprawie szczegółowej klasyfikacji dochodów, wydatków, przychodów i rozchodów oraz środków pochodzących ze źródeł zagranicznych (Dz.U. Nr 38, poz. 207, z późn. zm.)</t>
  </si>
  <si>
    <t>IV.</t>
  </si>
  <si>
    <t>STAN ŚRODKÓW Z OPŁAT I KAR ZA KORZYSTANIE ZE ŚRODOWISKA 
NA POCZĄTEK ROKU</t>
  </si>
  <si>
    <t>Środki pozostałe z poprzedniego roku</t>
  </si>
  <si>
    <t>Planowane dochody przeznaczone na wydatki finansowane z opłat i kar za korzystanie ze środowiska (poz. I + poz. II - poz. III)</t>
  </si>
  <si>
    <t>Wskaźnik
9 : 8
(w %)</t>
  </si>
  <si>
    <t>INFORMACJA</t>
  </si>
  <si>
    <t>(składający informację)</t>
  </si>
  <si>
    <t>Data i podpis składającego informację</t>
  </si>
  <si>
    <t xml:space="preserve">OPŁATA ZA ZEZWOLENIA NA SPRZEDAŻ NAPOJÓW ALKOHOLOWYCH
</t>
  </si>
  <si>
    <t xml:space="preserve">Klasyfikacja budżetowa </t>
  </si>
  <si>
    <t>Pozostałe
środki</t>
  </si>
  <si>
    <t>Dotacje i środki 
z bezzwrotnej pomocy krajowej 
i zagraniczne</t>
  </si>
  <si>
    <t xml:space="preserve">Podstawa prawna 
– właściwy dla danego zadania punkt z art. 400a ust.1 ww. ustawy </t>
  </si>
  <si>
    <t xml:space="preserve">Planowana wysokość wydatków 
w roku budżetowym </t>
  </si>
  <si>
    <t>Planowane środki z opłat 
i kar za korzystanie ze środowiska</t>
  </si>
  <si>
    <t xml:space="preserve">** w przypadku kilku źródeł finansowania zadania rozpisać na poszczególne paragrafy </t>
  </si>
  <si>
    <t>Paragraf**</t>
  </si>
  <si>
    <t>…….……………………………….</t>
  </si>
  <si>
    <t>2.9.</t>
  </si>
  <si>
    <t>Przychody ze środków UE</t>
  </si>
  <si>
    <t>celowa z budżetu na wydatki bieżące finansowane 
z udziałem środków, 
o których mowa 
w art. 5 ust. 1 
pkt 2 i 3 uofp</t>
  </si>
  <si>
    <t>2. Przedsięwzięcia, to wieloletnie programy, projekty lub zadania, w tym związane z:</t>
  </si>
  <si>
    <t>umowami o partnerstwie publiczno-prywatnym.</t>
  </si>
  <si>
    <r>
      <t>programami finansowanymi z udziałem środków, o których mowa 
w art. 5 ust. 1 pkt 2 i 3 ustawy o finansach publicznych</t>
    </r>
    <r>
      <rPr>
        <vertAlign val="superscript"/>
        <sz val="12"/>
        <rFont val="Calibri"/>
        <family val="2"/>
      </rPr>
      <t>1)</t>
    </r>
    <r>
      <rPr>
        <sz val="12"/>
        <rFont val="Calibri"/>
        <family val="2"/>
      </rPr>
      <t>,</t>
    </r>
  </si>
  <si>
    <t>3) okres realizacji i łączne nakłady finansowe;</t>
  </si>
  <si>
    <t>2) jednostkę organizacyjną odpowiedzialną za realizację lub koordynującą wykonywanie przedsięwzięcia;</t>
  </si>
  <si>
    <t>1) nazwę i cel;</t>
  </si>
  <si>
    <t>4) limity wydatków w poszczególnych latach;</t>
  </si>
  <si>
    <t>5) limit zobowiązań.</t>
  </si>
  <si>
    <t xml:space="preserve">1. Dysponent wypełnia tylko te pozycje, które swoim zakresem go dotyczą. </t>
  </si>
  <si>
    <r>
      <t xml:space="preserve"> - </t>
    </r>
    <r>
      <rPr>
        <b/>
        <sz val="12"/>
        <rFont val="Calibri"/>
        <family val="2"/>
      </rPr>
      <t>Limity wydatków w poszczególnych latach powinny być równe planowanym wydatkom na realizację przedsięwzięcia w tychże latach budżetowych.</t>
    </r>
  </si>
  <si>
    <t>3. Przedsięwzięcia, to takie wieloletnie programy, projekty, zadania, dla których określa się następujące elementy:</t>
  </si>
  <si>
    <t>2. Wiersze: dochody bieżące i dochody majątkowe nie muszą być sumą wierszy wyodrębnionych pod nimi (tj. 1.1.1.-1.1.5. oraz 1.2.1.-1.2.2.), ponieważ w nich są wyszczególnione wyłącznie wybrane źródła dochodów.</t>
  </si>
  <si>
    <t>PODSTAWOWE INFORMACJE O PROGNOZOWANYCH WSKAŹNIKACH MAKROEKONOMICZNYCH</t>
  </si>
  <si>
    <t>NAZWA JEDNOSTKI</t>
  </si>
  <si>
    <t>DZIAŁ*</t>
  </si>
  <si>
    <t>ROZDZIAŁ*</t>
  </si>
  <si>
    <t>* W przypadku planowania dochodów/wydatków w różnych działach i rozdziałach klasyfikacji budżetowej, projekty planów finansowych dla każdego z nich należy sporządzić na odrębnych stronach.</t>
  </si>
  <si>
    <t>PROJEKT PLANU / PLAN* PRZYCHODÓW I KOSZTÓW 
SAMORZĄDOWYCH ZAKŁADÓW BUDŻETOWYCH W 2015 ROKU</t>
  </si>
  <si>
    <t>Kwota dotacji
w 2015 r.</t>
  </si>
  <si>
    <t>PROJEKT/PLAN PRZYCHODÓW I KOSZTÓW ZAKŁADU BUDŻETOWEGO NA 2015 ROK</t>
  </si>
  <si>
    <r>
      <t xml:space="preserve">PROJEKT PLANU FINANSOWEGO / PLAN FINANSOWY*
</t>
    </r>
    <r>
      <rPr>
        <sz val="10"/>
        <rFont val="Arial CE"/>
        <family val="0"/>
      </rPr>
      <t xml:space="preserve">
………………………………....………………………………………………
</t>
    </r>
    <r>
      <rPr>
        <sz val="7"/>
        <rFont val="Arial CE"/>
        <family val="0"/>
      </rPr>
      <t>(nazwa i adres instytucji kultury)</t>
    </r>
    <r>
      <rPr>
        <sz val="10"/>
        <rFont val="Arial CE"/>
        <family val="0"/>
      </rPr>
      <t xml:space="preserve">
</t>
    </r>
    <r>
      <rPr>
        <b/>
        <sz val="11"/>
        <rFont val="Arial CE"/>
        <family val="0"/>
      </rPr>
      <t>na 2015 rok</t>
    </r>
  </si>
  <si>
    <t>Przewidywane wykonanie / wykonanie w 2014 roku</t>
  </si>
  <si>
    <t>Plan na 2015 rok</t>
  </si>
  <si>
    <t>Na początek 2015 r.</t>
  </si>
  <si>
    <t>Na koniec 2015 r.</t>
  </si>
  <si>
    <r>
      <t xml:space="preserve">DANE UZUPEŁNIAJĄCE DO PROJEKTU PLANU/PLANU* FINANSOWEGO
</t>
    </r>
    <r>
      <rPr>
        <sz val="10"/>
        <rFont val="Arial CE"/>
        <family val="0"/>
      </rPr>
      <t xml:space="preserve">………………………………....………………………………………………
(nazwa i adres instytucji kultury)
</t>
    </r>
    <r>
      <rPr>
        <sz val="11"/>
        <rFont val="Arial CE"/>
        <family val="0"/>
      </rPr>
      <t xml:space="preserve">
</t>
    </r>
    <r>
      <rPr>
        <b/>
        <sz val="11"/>
        <rFont val="Arial CE"/>
        <family val="0"/>
      </rPr>
      <t>na rok 2015</t>
    </r>
  </si>
  <si>
    <t>PROJEKT PLANU FINANSOWEGO NA ROK 2015</t>
  </si>
  <si>
    <t>w planie budżetu Gminy Police na rok 2015</t>
  </si>
  <si>
    <t>PROJEKT DOCHODÓW Z TYTUŁU OPŁAT I KAR ZA KORZYSTANIE ZE ŚRODOWISKA ORAZ WYDATKÓW NIMI FINANSOWANYCH 
W ROKU 2015</t>
  </si>
  <si>
    <t>Planowane dochody z opłat 
i kar za korzystanie ze środowiska 
w 2014 r.</t>
  </si>
  <si>
    <t>Przewidywane wykonanie dochodów z opłat 
i kar za korzystanie ze środowiska do końca 2014 r.</t>
  </si>
  <si>
    <t>Planowane dochody z opłat 
i kar za korzystanie 
ze środowiska 
w 2015 r.</t>
  </si>
  <si>
    <t>Planowana wysokość wydatków 
w 2015 r.</t>
  </si>
  <si>
    <t>Przewidywane wykonanie wydatków finansowanych z dochodów z opłat i kar za korzystanie ze środowiska do końca 2014 r.</t>
  </si>
  <si>
    <r>
      <t xml:space="preserve">PLAN FINANSOWY JEDNOSTKI BUDŻETOWEJ NA 2015 ROK
</t>
    </r>
    <r>
      <rPr>
        <i/>
        <sz val="11"/>
        <rFont val="Arial CE"/>
        <family val="0"/>
      </rPr>
      <t>(w zakresie zadań własnych, zadań zleconych, zadań realizowanych na podstawie porozumień (umów) między jst, 
zadań wspólnych wykonywanych na podstawie umów lub porozumień między jst)*</t>
    </r>
  </si>
  <si>
    <t xml:space="preserve">Plan na 2015 r.    </t>
  </si>
  <si>
    <t xml:space="preserve">Plan na 2015 r. 
po zmianach   </t>
  </si>
  <si>
    <t>PLAN FINANSOWY ZAKŁADU BUDŻETOWEGO NA 2015 ROK</t>
  </si>
  <si>
    <t xml:space="preserve">Plan na 2015 r. po zmianach   </t>
  </si>
  <si>
    <t>Stan na początek 2015 r.</t>
  </si>
  <si>
    <t>Stan na koniec 2015 r.</t>
  </si>
  <si>
    <t>Plan na 2015 r.</t>
  </si>
  <si>
    <t>Plan na 2015 r. po zmianach</t>
  </si>
  <si>
    <t>III. Założenia do prognozy dochodów i wydatków Gminy Police na lata 2015-2025</t>
  </si>
  <si>
    <t>1. Wieloletnią prognozę finansową wraz z wykazem przedsięwzięć wieloletnich opracowuje się na okres co najmniej roku budżetowego (2015) i trzech kolejnych lat (minimum do 2018 r.), natomiast prognoza kwoty długu, stanowiąca część wieloletniej prognozy finansowej, sporządzana jest na okres, na który zaciągnięto oraz planuje się zaciągnąć zobowiązania, stąd wybrane pozycje prognozy (oznaczone na szaro) należy wypełnić do roku 2025.</t>
  </si>
  <si>
    <r>
      <rPr>
        <b/>
        <u val="single"/>
        <vertAlign val="superscript"/>
        <sz val="10"/>
        <rFont val="Calibri"/>
        <family val="2"/>
      </rPr>
      <t xml:space="preserve">1) </t>
    </r>
    <r>
      <rPr>
        <b/>
        <u val="single"/>
        <sz val="10"/>
        <rFont val="Calibri"/>
        <family val="2"/>
      </rPr>
      <t xml:space="preserve">Art. 5 ust. 1 ustawy z dnia 27 sierpnia 2009 r. o </t>
    </r>
    <r>
      <rPr>
        <b/>
        <i/>
        <u val="single"/>
        <sz val="10"/>
        <rFont val="Calibri"/>
        <family val="2"/>
      </rPr>
      <t xml:space="preserve">finansach publicznych </t>
    </r>
    <r>
      <rPr>
        <b/>
        <u val="single"/>
        <sz val="10"/>
        <rFont val="Calibri"/>
        <family val="2"/>
      </rPr>
      <t xml:space="preserve">
(Dz.U. z 2013 r. poz. 885, z późn. zm.) stanowi:</t>
    </r>
  </si>
  <si>
    <r>
      <t xml:space="preserve">4. W roku 2015 </t>
    </r>
    <r>
      <rPr>
        <b/>
        <u val="single"/>
        <sz val="12"/>
        <rFont val="Calibri"/>
        <family val="2"/>
      </rPr>
      <t>nie będzie można zaciągać zobowiązań wieloletnich</t>
    </r>
    <r>
      <rPr>
        <b/>
        <sz val="12"/>
        <rFont val="Calibri"/>
        <family val="2"/>
      </rPr>
      <t xml:space="preserve"> (podpisywać umów) na przedsięwzięcia wieloletnie, które nie zostaną umieszczone w załączniku nr 22 do zarządzenia i gdy Burmistrz Polic nie otrzyma odpowiedniego upoważnienia od Rady Miejskiej w Policach.</t>
    </r>
  </si>
  <si>
    <t>Załącznik nr 21. Wieloletnia prognoza finansowa na lata 2015-2025 - wycinek</t>
  </si>
  <si>
    <t xml:space="preserve">DOTACJE CELOWE NA POMOC FINANSOWĄ 
INNYM JEDNOSTKOM SAMORZĄDU TERYTORIALNEGO </t>
  </si>
  <si>
    <r>
      <t xml:space="preserve">Nazwa zadania
</t>
    </r>
    <r>
      <rPr>
        <i/>
        <sz val="9"/>
        <rFont val="Arial CE"/>
        <family val="0"/>
      </rPr>
      <t>(przeznaczenie dotacji)</t>
    </r>
  </si>
  <si>
    <t>o zadaniach możliwych do sfinansowania ze środków pochodzących z opłat i kar za korzystanie ze środowiska w 2015 roku*</t>
  </si>
  <si>
    <t>Planowane wydatki finansowane z dochodów z opłat i kar za korzystanie ze środowiska w 2014 r.</t>
  </si>
  <si>
    <r>
      <t>Wskaźnik</t>
    </r>
    <r>
      <rPr>
        <b/>
        <sz val="10"/>
        <color indexed="17"/>
        <rFont val="Arial CE"/>
        <family val="0"/>
      </rPr>
      <t xml:space="preserve"> (kol. 8 tabeli wydatków (łączna kwota wydatków) / pkt 2.)</t>
    </r>
  </si>
  <si>
    <t xml:space="preserve"> </t>
  </si>
  <si>
    <t xml:space="preserve">4. W planie dochodów należy uwzględnić zwroty środków pomocowych i innych środków zewnętrznych dotyczących realizowanych (przed 2015 r.) lub planowanych do realizacji projektów/zadań z udziałem tych środków - w związku z powyższym należy dodatkowo wypełnić załącznik nr 23 do zarządzenia, stanowiący materiał pomocniczy. </t>
  </si>
  <si>
    <r>
      <t xml:space="preserve">5. </t>
    </r>
    <r>
      <rPr>
        <b/>
        <sz val="12"/>
        <rFont val="Calibri"/>
        <family val="2"/>
      </rPr>
      <t>Do wydatków majątkowych</t>
    </r>
    <r>
      <rPr>
        <sz val="12"/>
        <rFont val="Calibri"/>
        <family val="2"/>
      </rPr>
      <t xml:space="preserve"> zalicza się paragrafy: 601, 605, 606, 613, 614, 617, 619-623, 630, 656-658, 661-666 i 680. Pozostałe paragrafy wydatków, to wydatki bieżące.</t>
    </r>
  </si>
  <si>
    <r>
      <t xml:space="preserve">6. </t>
    </r>
    <r>
      <rPr>
        <b/>
        <sz val="12"/>
        <rFont val="Calibri"/>
        <family val="2"/>
      </rPr>
      <t>Wydatki objęte limitem art. 226 ust. 3 pkt 4 uofp</t>
    </r>
    <r>
      <rPr>
        <sz val="12"/>
        <rFont val="Calibri"/>
        <family val="2"/>
      </rPr>
      <t xml:space="preserve"> - to suma limitów wydatków na przedsięwzięcia, odpowiednio bieżące i majątkowe z załącznika nr 22 w poszczególnych latach.</t>
    </r>
  </si>
  <si>
    <t xml:space="preserve">  · przedsięwzięcia, które rozpoczęły się przed 2015 r. i będą kontynuowane w kolejnych latach budżetowych, tj. po roku 2015;</t>
  </si>
  <si>
    <t xml:space="preserve">  · przedsięwzięcia, które zamierza się rozpocząć w 2015 r. i kontynuować w kolejnych latach budżetowych;</t>
  </si>
  <si>
    <t xml:space="preserve">  · przedsięwzięcia, które planuje się rozpocząć po roku 2015 i kontynuować w kolejnych latach budżetowych (takie przedsięwzięcie można ująć w wykazie o ile są podstawy formalne, tzn. wynika to z innych dokumentów bądź jest to niezbędne przy ubieganiu się o dofinansowanie ze środków pomocowych).</t>
  </si>
  <si>
    <t>Załącznik nr 23. Projekt planu dochodów z tytułu środków pomocowych i innych środków zewnętrznych na rok 2015 i lata następne, stanowiących dofinansowanie do realizowanych/zrealizowanych zadań wieloletnich</t>
  </si>
  <si>
    <t>Kwoty zaplanowane w niniejszym załączniku winny zostać uwzględnione przy planowaniu dochodów w załączniku nr 21 do zarządzenia. Powinny one uwzględniać zwroty wydatków poniesionych                   przed 2015 r. oraz tych, których realizacja dopiero nastąpi. Informacja o kształtowaniu się tych dochodów w poszczególnych latach jest niezbędna do ewentualnego zaplanowania kredytów/pożyczek/obligacji i harmonogramu ich spłaty. Zatwierdzenie danych zawartych w załączniku przez Naczelnika Wydziału Rozwoju i Funduszy Pomocowych dotyczy zadań współfinansowanych przez UE, na finansowanie/dofinansowanie których Wydział FP będzie składał wniosek bądź będzie uczestniczył w jego przygotowaniu.</t>
  </si>
  <si>
    <t>7.</t>
  </si>
  <si>
    <t>OPŁATA ZA GOSPODAROWANIE ODPADAMI KOMUNALNYMI</t>
  </si>
  <si>
    <t>A. Wykaz przedsięwzięć wieloletnich</t>
  </si>
  <si>
    <t>Załącznik nr 22.</t>
  </si>
  <si>
    <t xml:space="preserve"> - Katalog przedsięwzięć, które winny znaleźć się w tej części załącznika:</t>
  </si>
  <si>
    <t xml:space="preserve">  · zadania, które rozpoczęły się przed 2015 r. i będą zakończone w roku 2015;</t>
  </si>
  <si>
    <t xml:space="preserve">  · zadania, które zamierza się rozpocząć i zakończyć w 2015 r. </t>
  </si>
  <si>
    <t>B. Wykaz zadań jednorocznych realizowanych przy udziale środków, o których mowa w art. 5 ust. 2 i 3 ustawy z dnia 27 sierpnia 2009 r. o finansach publicznych (Dz.U. z 2013 r., poz. 885, z późn. zm.)</t>
  </si>
  <si>
    <t xml:space="preserve"> - Katalog zadań, które winny znaleźć się w tej części załącznika:</t>
  </si>
  <si>
    <r>
      <t xml:space="preserve">3. W wierszu 1.1.5. </t>
    </r>
    <r>
      <rPr>
        <i/>
        <sz val="12"/>
        <rFont val="Calibri"/>
        <family val="2"/>
      </rPr>
      <t>Dochody bieżące z tytułu dotacji i środków na cele bieżące</t>
    </r>
    <r>
      <rPr>
        <sz val="12"/>
        <rFont val="Calibri"/>
        <family val="2"/>
      </rPr>
      <t xml:space="preserve"> należy ująć dochody klasyfikowane w paragrafach klasyfikacji budżetowej z cyfrą "2" na początku, które zgodnie z nazewnictwem ww. klasyfikacji stanowią dotacje, środki, bądź wpływy, natomiast w wierszu                 1.2.2. </t>
    </r>
    <r>
      <rPr>
        <i/>
        <sz val="12"/>
        <rFont val="Calibri"/>
        <family val="2"/>
      </rPr>
      <t>Dochody majątkowe z tytułu dotacji oraz środków przeznaczonych na inwestycje</t>
    </r>
    <r>
      <rPr>
        <sz val="12"/>
        <rFont val="Calibri"/>
        <family val="2"/>
      </rPr>
      <t xml:space="preserve"> należy ująć dochody klasyfikowane w paragrafach klasyfikacji budżetowej z  cyfrą "6" na początku, które zgodnie z nazewnictwem ww. klasyfikacji stanowią dotacje, środki, bądź wpływy.</t>
    </r>
  </si>
  <si>
    <r>
      <t>Stawki podatkowe</t>
    </r>
    <r>
      <rPr>
        <sz val="10"/>
        <rFont val="Arial CE"/>
        <family val="0"/>
      </rPr>
      <t xml:space="preserve"> – w 2015 r. stawka podstawowa planowana na poziomie                    90% stawki maksymalnej ogłoszonej w obwieszczeniu Ministra Finansów - zaokrąglając w górę do pełnych groszy, kolejne lata - wzrost stawki podstawowej w stopniu odpowiadającym wskaźnikowi wzrostu cen towarów i usług konsumpcyjnych (zgodnie z zasadą wzrostu stawek maksymalnych art. 20 ustawy o podatkach i opłatach lokalnych) - zaokrąglając w górę do pełnych groszy. 
Wyjątki w latach 2015 i następnych: 
* stawka podstawowa dla wyodrębnionego obszaru, tj. gruntów i budynków lub ich części związanych z prowadzeniem działalności gospodarczej - 95% maksymalnych stawek ogłoszonych przez Ministra Finansów;
*stawka podstawowa dla budowli - 2% wartości budowli.</t>
    </r>
  </si>
  <si>
    <t>W latach 2015-2016 przewiduje się utrzymanie stawki opłaty targowej na poziomie z 2013 r. W latach 2017 i 2022 przewiduje się wzrost stawek opłaty targowej każdorazowo o 15%. Stawka uzyskana z podwyższenia o 15% stawki wcześniej obowiązującej zostanie zaokrąglona, według podstawowej zasady zaokrąglania liczb (w górę lub w dół) do 0,50 zł albo do pełnych złotych.</t>
  </si>
  <si>
    <r>
      <t>Stawki podatkowe</t>
    </r>
    <r>
      <rPr>
        <sz val="10"/>
        <rFont val="Arial CE"/>
        <family val="0"/>
      </rPr>
      <t>: w 2015 r. wzrost o 5% w stosunku do 2014 r., od roku 2016 kontynuacja corocznego wzrostu o 5%, zaokrąglając stawkę podatku do pełnych złotych w górę, przy uwzględnieniu stawek minimalnych i maksymalnych.</t>
    </r>
  </si>
  <si>
    <r>
      <t>Stawki opłaty</t>
    </r>
    <r>
      <rPr>
        <sz val="10"/>
        <rFont val="Arial CE"/>
        <family val="0"/>
      </rPr>
      <t>: w 2015 r. 70 zł, w 2016 r. 80 zł, od 2017 r. - 90 zł,                                      w 2018 r. - 100 zł, a od 2019 r. wzrost stawki corocznie o 5%, zaokrąglając do pełnych złotych w górę.
Wyjątek:
*dla zobowiązanego i jego małżonka, jeżeli ich jedynym źródłem utrzymania jest emerytura lub renta przyjmuje się 50% stawki podstawowej od jednego psa.</t>
    </r>
  </si>
  <si>
    <t>Przyjmuje się w roku 2015 i latach kolejnych stały poziom dochodów w kwocie 
780.000 zł.</t>
  </si>
  <si>
    <t xml:space="preserve">W 2015 r. przewiduje się utrzymanie czynszu dzierżawnego na Targowisku na poziomie z 2014 r. Natomiast, od 2016 r. co 2 lata następowałby wzrost stawek opłat czynszu dzierżawnego w wysokości odpowiadającej wskaźnikowi wzrostu cen detalicznych towarów i usług konsumpcyjnych w okresie pierwszych trzech kwartałów publikowanemu przez GUS w stosunku do analogicznego okresu roku poprzedniego, liczone narastająco z dwóch lat.
Przewiduje się wzrost stawek czynszu najmu lokali komunalnych w zasobach ZGKiM w latach 2015-2018 o 10% w każdym roku.
Pozostałe dochody z dzierżawy i najmu: stawki czynszu dzierżawy i najmu w roku 2015 utrzymane będą na poziomie z roku 2014, natomiast od 2016 r. podlegać będą raz na dwa lata waloryzacji. Miernikiem waloryzacji będzie suma wskaźników:
- z pierwszego roku podlegającego waloryzacji - średnioroczny wskaźnik wzrostu cen towarów i usług konsumpcyjnych publikowany przez GUS za rok bieżący w stosunku do roku poprzedniego,
- z drugiego roku podlegającego waloryzacji - wskaźnik wzrostu cen towarów i usług konsumpcyjnych publikowany przez GUS za I-III kwartału roku bieżącego w stosunku do analogicznego okresu roku poprzedniego.
</t>
  </si>
  <si>
    <r>
      <rPr>
        <i/>
        <sz val="10"/>
        <rFont val="Arial"/>
        <family val="2"/>
      </rPr>
      <t xml:space="preserve">Wydatki bieżące ogółem: </t>
    </r>
    <r>
      <rPr>
        <sz val="10"/>
        <rFont val="Arial"/>
        <family val="2"/>
      </rPr>
      <t xml:space="preserve">w 2015 pozostaną na niezmienionym poziomie w porównaniu do roku 2014, natomiast od roku 2016 zakłada się wzrost wydatków o wskaźnik cen towarów i usług konsumpcyjnych. 
</t>
    </r>
    <r>
      <rPr>
        <i/>
        <sz val="10"/>
        <rFont val="Arial"/>
        <family val="2"/>
      </rPr>
      <t>Wynagrodzenia</t>
    </r>
    <r>
      <rPr>
        <sz val="10"/>
        <rFont val="Arial"/>
        <family val="2"/>
      </rPr>
      <t xml:space="preserve">: w 2015 pozostaną na niezmienionym poziomie w porównaniu do roku 2014, natomiast od roku 2016 zakłada się wzrost wydatków o wskaźnik cen towarów i usług konsumpcyjnych.
</t>
    </r>
  </si>
  <si>
    <r>
      <t xml:space="preserve">7. </t>
    </r>
    <r>
      <rPr>
        <b/>
        <sz val="12"/>
        <rFont val="Calibri"/>
        <family val="2"/>
      </rPr>
      <t xml:space="preserve">Części B. i C. </t>
    </r>
    <r>
      <rPr>
        <sz val="12"/>
        <rFont val="Calibri"/>
        <family val="2"/>
      </rPr>
      <t>wymagają zatwierdzenia Naczelnika Wydziału Rozwoju i Funduszy Pomocowych w przypadku zadań współfinansowanych przez UE, na finansowanie/dofinansowanie których Wydział FP będzie składał wniosek bądź będzie uczestniczył w jego przygotowaniu.</t>
    </r>
  </si>
  <si>
    <t>OBJAŚNIENIA I WYTYCZNE DO SPORZĄDZENIA 
WIELOLETNIEJ PROGNOZY FINANSOWEJ NA LATA 2015-2025
WRAZ Z DOKUMENTAMI TOWARZYSZĄCYMI</t>
  </si>
  <si>
    <t>W 2015 r. nie przewiduje się zmiany wysokości obowiązujących stawek opłat za gospodarowanie odpadami komunalnymi, natomiast przewiduje się zmianę systemu naliczania opłat.</t>
  </si>
  <si>
    <r>
      <t xml:space="preserve">Zgodnie z "Wytycznymi dotyczącymi założeń makroekonomicznych na potrzeby wieloletnich prognoz finansowych jednostek samorządu terytorialnego" Ministra Finansów z 10 czerwca 2014 r.:
1) </t>
    </r>
    <r>
      <rPr>
        <b/>
        <sz val="10"/>
        <rFont val="Arial"/>
        <family val="2"/>
      </rPr>
      <t xml:space="preserve">Prognozowana inflacja </t>
    </r>
    <r>
      <rPr>
        <sz val="10"/>
        <rFont val="Arial"/>
        <family val="2"/>
      </rPr>
      <t xml:space="preserve">wynosi odpowiednio: w 2015 r. - 2,3%, w 2016 - 2,5%, w 2017 r. - 2,2%, w latach 2018-2022 - 2,4%, natomiast w latach 2023-2025 - 2,3%.
2) </t>
    </r>
    <r>
      <rPr>
        <b/>
        <sz val="10"/>
        <rFont val="Arial"/>
        <family val="2"/>
      </rPr>
      <t>Prognozowany wskaźnik PKB</t>
    </r>
    <r>
      <rPr>
        <sz val="10"/>
        <rFont val="Arial"/>
        <family val="2"/>
      </rPr>
      <t xml:space="preserve"> wynosi odpowiednio: w 2015 r. - 3,8%, w latach 2016 -2017 - 4,3%, w 2018 r. - 4,1%, w 2019 r. 3,6%, w 2020 r. - 3,2%, w 2021 r. - 3,1%, w latach 2022 --2023 - 2,8%, w latach 2024-2025 - 2,7%.</t>
    </r>
  </si>
  <si>
    <t>Opis całego zadania:</t>
  </si>
  <si>
    <t>Opis części zadania do sfinansowania ze środków z opłat i kar za korzystanie ze środowiska:</t>
  </si>
  <si>
    <t>Przewidywany efekt ekologiczny:</t>
  </si>
  <si>
    <t>*zgodnie z art. 403 ust. 2 ustawy z dnia 27 kwietnia 2001 r. Prawo ochrony środowiska /Dz.U. z 2013 r. poz. 1232, z poźn. zm./ ze środków pochodzących z opłat i kar za korzystanie ze środowiska finansowane są zadania własne gminy określone w art. 400 a ust. 1 pkt 2, 5, 8, 9, 15, 16, 21-25, 29, 31, 32 i 38-42 ww. ustawy</t>
  </si>
  <si>
    <t>2) przedsięwzięcia związane z ochroną wód;</t>
  </si>
  <si>
    <t>5) wspomaganie realizacji zadań modernizacyjnych i inwestycyjnych, służących ochronie środowiska i gospodarce wodnej, w tym dotyczących instalacji lub urządzeń ochrony przeciwpowodziowej i obiektów małej retencji wodnej;</t>
  </si>
  <si>
    <t>8) przedsięwzięcia związane z gospodarką odpadami;</t>
  </si>
  <si>
    <t>9) przedsięwzięcia związane z ochroną powierzchni ziemi;</t>
  </si>
  <si>
    <t>15) wspomaganie realizacji zadań państwowego monitoringu środowiska, innych systemów kontrolnych i pomiarowych oraz badań stanu środowiska, a także systemów pomiarowych zużycia wody i ciepła;</t>
  </si>
  <si>
    <t>16) wspomaganie systemów gromadzenia i przetwarzania danych związanych z dostępem do informacji o środowisku;</t>
  </si>
  <si>
    <t>21) przedsięwzięcia związane z ochroną powietrza;</t>
  </si>
  <si>
    <t>22) wspomaganie wykorzystania lokalnych źródeł energii odnawialnej oraz wprowadzania bardziej przyjaznych dla środowiska nośników energii;</t>
  </si>
  <si>
    <t>24) wspomaganie ekologicznych form transportu;</t>
  </si>
  <si>
    <t>23) wspomaganie działalności związanej z wytwarzaniem biokomponentów i biopaliw ciekłych;</t>
  </si>
  <si>
    <t>25) działania z zakresu rolnictwa ekologicznego bezpośrednio oddziałujące na stan gleby, powietrza i wód, w szczególności prowadzenie gospodarstw rolnych produkujących metodami ekologicznymi położonych na obszarach podlegających ochronie na podstawie przepisów ustawy z dnia 16 kwietnia 2004 r. o ochronie przyrody;</t>
  </si>
  <si>
    <t>29) przedsięwzięcia związane z ochroną przyrody, w tym urządzanie i utrzymanie terenów zieleni, zadrzewień, zakrzewień oraz parków;</t>
  </si>
  <si>
    <t>31) profilaktykę zdrowotną dzieci zamieszkałych na obszarach, na których występują przekroczenia standardów jakości środowiska;</t>
  </si>
  <si>
    <t>32) edukację ekologiczną oraz propagowanie działań proekologicznych i zasady zrównoważonego rozwoju;</t>
  </si>
  <si>
    <t>38) współfinansowanie projektów inwestycyjnych, kosztów operacyjnych i działań realizowanych z udziałem środków pochodzących z Unii Europejskiej niepodlegających zwrotowi;</t>
  </si>
  <si>
    <t>39) przygotowywanie dokumentacji przedsięwzięć z zakresu ochrony środowiska i gospodarki wodnej, które mają być współfinansowane ze środków pochodzących z Unii Europejskiej niepodlegających zwrotowi;</t>
  </si>
  <si>
    <t>42) inne zadania służące ochronie środowiska i gospodarce wodnej, wynikające z zasady zrównoważonego rozwoju i polityki ekologicznej państwa.</t>
  </si>
  <si>
    <t>41a) przedsięwzięcia związane z wdrażaniem i funkcjonowaniem systemu ekozarządzania i audytu (EMAS);</t>
  </si>
  <si>
    <t>41) współfinansowanie przedsięwzięć z zakresu ochrony środowiska i gospodarki wodnej realizowanych na zasadach określonych w ustawie z dnia 19 grudnia 2008 r. o partnerstwie publiczno-prywatnym (Dz. U. z 2009 r. Nr 19, poz. 100, z późn. zm.);</t>
  </si>
  <si>
    <t>40) współfinansowanie projektów inwestycyjnych, kosztów operacyjnych i działań realizowanych z udziałem środków bezzwrotnych pozyskiwanych w ramach współpracy z organizacjami międzynarodowymi oraz współpracy dwustronnej;</t>
  </si>
  <si>
    <r>
      <t>Zadania własne gminy określone w art. 400 a ust. 1 pkt 2, 5, 8, 9, 15, 16, 21-25, 29, 31, 32 i 38-42 ustawy z dnia 27 kwietnia 2001 r.</t>
    </r>
    <r>
      <rPr>
        <b/>
        <i/>
        <sz val="12"/>
        <rFont val="Arial"/>
        <family val="2"/>
      </rPr>
      <t xml:space="preserve"> Prawo ochrony środowisk</t>
    </r>
    <r>
      <rPr>
        <b/>
        <sz val="12"/>
        <rFont val="Arial"/>
        <family val="2"/>
      </rPr>
      <t xml:space="preserve">a                    /Dz.U. z 2013 r. poz. 1232, z poźn. zm./ </t>
    </r>
  </si>
  <si>
    <t>Załącznik nr 3 do Zarządzenia
Nr 120/2014 Burmistrza Polic
z dnia 17.06.2014 r.</t>
  </si>
  <si>
    <t>Załącznik nr 4 do Zarządzenia
Nr 120/2014 Burmistrza Polic
z dnia 17.06.2014 r.</t>
  </si>
  <si>
    <t>Załącznik nr 5 do Zarządzenia
Nr 120/2014 Burmistrza Polic
z dnia 17.06.2014 r.</t>
  </si>
  <si>
    <t>Załącznik nr 6 do Zarządzenia
Nr 120/2014 Burmistrza Polic
z dnia 17.06.2014 r.</t>
  </si>
  <si>
    <t>Załącznik nr 7 do Zarządzenia
Nr 120/2014 Burmistrza Polic
z dnia 17.06.2014 r.</t>
  </si>
  <si>
    <t>Załącznik nr 8 do Zarządzenia
Nr 120/2014 Burmistrza Polic
z dnia 17.06.2014 r.</t>
  </si>
  <si>
    <t>Załącznik nr 9 do Zarządzenia
Nr 120/2014 Burmistrza Polic
z dnia 17.06.2014 r.</t>
  </si>
  <si>
    <t>Załącznik nr 10 do Zarządzenia
Nr 120/2014 Burmistrza Polic
z dnia 17.06.2014 r.</t>
  </si>
  <si>
    <t>Załącznik nr 11 do Zarządzenia
Nr 120/2014 Burmistrza Polic
z dnia 17.06.2014 r.</t>
  </si>
  <si>
    <t>Załącznik nr 12 do Zarządzenia
Nr 120/2014 Burmistrza Polic
z dnia 17.06.2014 r.</t>
  </si>
  <si>
    <t>Załącznik nr 13 do Zarządzenia
Nr 120/2014 Burmistrza Polic
z dnia 17.06.2014 r.</t>
  </si>
  <si>
    <t>Załącznik nr 15 do Zarządzenia
Nr 120/2014 Burmistrza Polic
z dnia 17.06.2014 r.</t>
  </si>
  <si>
    <t>Załącznik nr 16 do Zarządzenia
Nr 120/2014 Burmistrza Polic
z dnia 17.06.2014 r.</t>
  </si>
  <si>
    <t>Załącznik nr 19 do Zarządzenia
Nr 120/2014 Burmistrza Polic
z dnia 17.06.2014 r.</t>
  </si>
  <si>
    <t>Załącznik nr 20 do Zarządzenia
Nr 120/2014 Burmistrza Polic
z dnia 17.06.2014 r.</t>
  </si>
  <si>
    <t>Załącznik nr 24 do Zarządzenia
Nr 120/2014 Burmistrza Polic
z dnia 17.06.2014 r.</t>
  </si>
  <si>
    <t>II. Równowartość odpisów amortyzacyjnych</t>
  </si>
  <si>
    <r>
      <t xml:space="preserve">VIII. Odpisy amortyzacyjne </t>
    </r>
    <r>
      <rPr>
        <vertAlign val="superscript"/>
        <sz val="9"/>
        <rFont val="Arial CE"/>
        <family val="0"/>
      </rPr>
      <t>1)</t>
    </r>
  </si>
  <si>
    <r>
      <t xml:space="preserve">VIII. Odpisy amortyzacyjne </t>
    </r>
    <r>
      <rPr>
        <vertAlign val="superscript"/>
        <sz val="9"/>
        <rFont val="Arial CE"/>
        <family val="0"/>
      </rPr>
      <t>2)</t>
    </r>
  </si>
  <si>
    <t>Podatek VAT od otrzymanych dotacji przedmiotowych</t>
  </si>
  <si>
    <t>III. Informacja o rozliczeniu kasowym z budżetem</t>
  </si>
  <si>
    <t>Objaśnienia:</t>
  </si>
  <si>
    <r>
      <rPr>
        <vertAlign val="superscript"/>
        <sz val="9"/>
        <rFont val="Arial"/>
        <family val="2"/>
      </rPr>
      <t>1)</t>
    </r>
    <r>
      <rPr>
        <sz val="9"/>
        <rFont val="Arial"/>
        <family val="2"/>
      </rPr>
      <t xml:space="preserve"> odpisy amortyzacyjne od środków trwałych oraz wartości niematerialnych i prawnych otrzymanych nieodpłatnie przez samorządowy zakład budżetowy, a także od środków trwałych oraz wartości niematerialnych i prawnych, na sfinansowanie których samorządowy zakład budżetowy otrzymał środki pieniężne </t>
    </r>
  </si>
  <si>
    <r>
      <rPr>
        <vertAlign val="superscript"/>
        <sz val="9"/>
        <rFont val="Arial"/>
        <family val="2"/>
      </rPr>
      <t>2)</t>
    </r>
    <r>
      <rPr>
        <sz val="9"/>
        <rFont val="Arial"/>
        <family val="2"/>
      </rPr>
      <t xml:space="preserve"> odpisy amortyzacyjne od środków trwałych oraz wartości niematerialnych i prawnych zakupionych ze środków własnych</t>
    </r>
  </si>
  <si>
    <t>dzień - miesiąc - rok</t>
  </si>
  <si>
    <t>Zakład budżetowy w dziale i rozdziale właściwym dla przeważającego rodzaju swojej działalności, określonego w przepisach o klasyfikacji dochodów, wydatków, przychodów i rozchodów oraz środków pochodzących ze źródeł zagranicznych, sporządza zbiorczy plan finansowy według powyższego wzoru.</t>
  </si>
  <si>
    <t>6230 - 30 000</t>
  </si>
  <si>
    <t>Wykonanie instalacji ciepłej wody użytkowej w budynkach administrowanych przez ZGKiM - dotacja dla ZGKiM w Policach</t>
  </si>
  <si>
    <t>Wymiana instalacji elektrycznej w budynkach administrowanych przez ZGKiM - dotacja dla ZGKiM w Policach</t>
  </si>
  <si>
    <t>6210 - 130 690</t>
  </si>
  <si>
    <t>Remonty kapitalne dachów budynków administrowanych przez ZGKiM - dotacja dla ZGKiM w Policach</t>
  </si>
  <si>
    <t>Termomodernizacja budynków administrowanych przez ZGKiM - dotacja dla ZGKiM w Policach</t>
  </si>
  <si>
    <t>Termomodernizacja budynków administrowanych przez ZGKiM - dotacja dla wspólnot mieszkaniowych</t>
  </si>
  <si>
    <t>6060 - 203 000</t>
  </si>
  <si>
    <t>Komputeryzacja Urzędu Miejskiego w Policach</t>
  </si>
  <si>
    <t>6050 - 10 000</t>
  </si>
  <si>
    <t>6050 - 220 000</t>
  </si>
  <si>
    <t>6050 - 80 000</t>
  </si>
  <si>
    <t>Budowa ścieżki rowerowej łączącej ul. Piłsudskiego z ul. Jasienicką w Policach</t>
  </si>
  <si>
    <t>6050 - 50 000</t>
  </si>
  <si>
    <t>Przebudowa pomieszczeń w budynku przy ul. Licealnej w Policach na potrzeby schroniska dla bezdomnych</t>
  </si>
  <si>
    <t>Rozbudowa cmentarza komunalnego przy ul. Tanowskiej w Policach - etap III</t>
  </si>
  <si>
    <t>Budowa kontenerowej stacji uzdatniania wody w miejscowości Nowa Jasienica</t>
  </si>
  <si>
    <t>Budowa odcinków sieci wodociągowej na terenie Gminy Police</t>
  </si>
  <si>
    <t>Budowa odcinków sieci kanalizacji sanitarnej na terenie Gminy Police</t>
  </si>
  <si>
    <t>Podjazd dla osób niepełnosprawnych w budynku Klubu Nauczyciela</t>
  </si>
  <si>
    <t>Docieplenie dachów na budynkach Szkoły Podstawowej nr 8 w Policach</t>
  </si>
  <si>
    <t>92604</t>
  </si>
  <si>
    <t>Przebudowa remizy OSP w Tanowie - dokumentacja projektowa</t>
  </si>
  <si>
    <t>Przebudowa ulicy M. Reja w Policach</t>
  </si>
  <si>
    <t>Przebudowa drogi w miejscowości Drogoradz - aktualizacja dokumentacji projektowej</t>
  </si>
  <si>
    <t>Przebudowa hali sportowej przy ul. Siedleckiej w Policach</t>
  </si>
  <si>
    <t>6050 - 60 000</t>
  </si>
  <si>
    <t>DZIAŁ 400 - WYTWARZANIE I ZAOPATRZENIE W ENERGIĘ, GAZ I WODĘ</t>
  </si>
  <si>
    <t>DZIAŁ 600 - TRANSPORT I ŁĄCZNOŚĆ</t>
  </si>
  <si>
    <t>DZIAŁ 630 - TURYSTYKA</t>
  </si>
  <si>
    <t>DZIAŁ 700 - GOSPODARKA MIESZKANIOWA</t>
  </si>
  <si>
    <t>DZIAŁ 750 - ADMINISTRACJA PUBLICZNA</t>
  </si>
  <si>
    <t>DZIAŁ 754 - BEZPIECZEŃSTWO PUBLICZNE I OCHRONA PRZCIWPOŻAROWA</t>
  </si>
  <si>
    <t>DZIAŁ 801 - OŚWIATA I WYCHOWANIE</t>
  </si>
  <si>
    <t>DZIAŁ 853 - POZOSTAŁE ZADANIA W ZAKRESIE POLITYKI SPOŁECZNEJ</t>
  </si>
  <si>
    <t>DZIAŁ 900 - GOSPODARKA KOMUNALNA I OCHRONA ŚRODOWISKA</t>
  </si>
  <si>
    <t>DZIAŁ 926 - KULTURA FIZYCZNA</t>
  </si>
  <si>
    <t>DZIAŁ 852 - POMOC SPOŁECZNA</t>
  </si>
  <si>
    <t>Zakup i montaż wiat przystankowych na terenie Gminy Police</t>
  </si>
  <si>
    <t>6050 - 780 000</t>
  </si>
  <si>
    <t>92601</t>
  </si>
  <si>
    <t>Modernizacja nawierzchni boiska do piłki nożnej i bieżni okrężnej na terenie kompleksu sportowo-rekreacyjnego przy ul. Piaskowej w Policach</t>
  </si>
  <si>
    <t>6300 - 100 000</t>
  </si>
  <si>
    <t>6190 - 100 000</t>
  </si>
  <si>
    <t>Budowa sieci kanalizacji sanitarnej i deszczowej w miejscowości Tanowo i Witorza - etap I (sieć przesyłowa do miejscowości Trzeszczyn i kanalizacja deszczowa)</t>
  </si>
  <si>
    <t>Modernizacje systemów grzewczych przez mieszkańców Gminy Police - dotacje</t>
  </si>
  <si>
    <t>DZIAŁ 851 - OCHRONA ZDROWIA</t>
  </si>
  <si>
    <t>Budowa stacjonarnego hospicjum dla nieuleczalnie chorych - dotacja dla Stowarzyszenia Hospicjum Królowej Apostołów</t>
  </si>
  <si>
    <t>Budowa mieszkań treningowych przy Środowiskowym Domu Samopomocy w Policach - pomoc finansowa dla Powiatu Polickiego</t>
  </si>
  <si>
    <t>Budowa ścieżki rowerowej łączącej ulicę Kuźnicką z ulicą Dworcową w Policach-Jasienicy - dokumentacja projektowa</t>
  </si>
  <si>
    <t>Przebudowa ulicy Kościelnej w Przęsocinie</t>
  </si>
  <si>
    <t>6050 - 300 000</t>
  </si>
  <si>
    <t>6210 - 130 396</t>
  </si>
  <si>
    <t>6050 - 70 000</t>
  </si>
  <si>
    <t>Przebudowa ulicy Bursztynowej w Policach - dokumentacja projektowa</t>
  </si>
  <si>
    <t>6050 - 1 460 000</t>
  </si>
  <si>
    <t xml:space="preserve">6050 - 30 000                                                                             </t>
  </si>
  <si>
    <t>6050 - 550 000</t>
  </si>
  <si>
    <t>Projekt adaptacji strychu na poddaszu Szkoły Podstawowej w Tanowie</t>
  </si>
  <si>
    <t xml:space="preserve">Budowa placu zabaw przy ul. Bankowej w Policach  </t>
  </si>
  <si>
    <t>Budowa oświetlenia przy ul. Wiśniowej, ul. Czereśniowej i ul. Brzoskwiniowej w Policach</t>
  </si>
  <si>
    <t>6050 - 250 000</t>
  </si>
  <si>
    <t>6050 - 1 960 396</t>
  </si>
  <si>
    <t>Budowa węzła przesiadkowego przy ul. Wyszyńskiego w Policach</t>
  </si>
  <si>
    <t>Rozbudowa terenów rekreacyjnych nad Łarpią - dokumentacja projektowa</t>
  </si>
  <si>
    <t>Wydział TI</t>
  </si>
  <si>
    <t>Wydział OR</t>
  </si>
  <si>
    <t>Wydział OŚ</t>
  </si>
  <si>
    <t>SP w Tanowie</t>
  </si>
  <si>
    <r>
      <t>PLAN</t>
    </r>
    <r>
      <rPr>
        <b/>
        <sz val="12"/>
        <rFont val="Arial CE"/>
        <family val="2"/>
      </rPr>
      <t xml:space="preserve">   WYDATKÓW   MAJĄTKOWYCH   NA   ROK   2015</t>
    </r>
  </si>
  <si>
    <t>Wydział              GKM</t>
  </si>
  <si>
    <t>Wyd. struk-turalny</t>
  </si>
  <si>
    <t>Środki budżetowe</t>
  </si>
  <si>
    <t>*sprzedaż obligacji    / **zaciągane krydyty i pożyczki</t>
  </si>
  <si>
    <t>79</t>
  </si>
  <si>
    <t xml:space="preserve">79 </t>
  </si>
  <si>
    <t xml:space="preserve">  </t>
  </si>
  <si>
    <r>
      <t xml:space="preserve">Planowane wydatki </t>
    </r>
    <r>
      <rPr>
        <sz val="8"/>
        <rFont val="Arial CE"/>
        <family val="0"/>
      </rPr>
      <t>9+11+12+14</t>
    </r>
  </si>
  <si>
    <t>OSiR</t>
  </si>
  <si>
    <t>35A</t>
  </si>
  <si>
    <t>35B</t>
  </si>
  <si>
    <t>21A</t>
  </si>
  <si>
    <t>SP 3</t>
  </si>
  <si>
    <t>6050 - 4 059</t>
  </si>
  <si>
    <t>Rozszerzenie sieci teleinformatycznych w świetlicy szkolnej w Szkole Podstawowej nr 3 w Policach</t>
  </si>
  <si>
    <t>6050 - 15 000</t>
  </si>
  <si>
    <t>6050  -  8 000</t>
  </si>
  <si>
    <t>6050  - 70 000</t>
  </si>
  <si>
    <t>Budowa oświetlenia w miejscowości Stare Leśno</t>
  </si>
  <si>
    <t>Budowa oświetlenia przy ul. Lipowej w miejscowości Tanowo</t>
  </si>
  <si>
    <t>31A</t>
  </si>
  <si>
    <t>31B</t>
  </si>
  <si>
    <t>31C</t>
  </si>
  <si>
    <t>Dodatkowe punkty oświetleniowe przy ul. Spacerowej w Trzebieży</t>
  </si>
  <si>
    <t>6050 - 84 000</t>
  </si>
  <si>
    <t>6050 - 35 000</t>
  </si>
  <si>
    <t>6050 - 6 233</t>
  </si>
  <si>
    <t>Przebudowa oświetlenia stadionowego boiska sportowego do gry w piłkę nożną na Kompleksie Sportowo-Rekreacyjnym w Policach przy ul. Piaskowej 97 – projekt techniczny wraz z wykonaniem</t>
  </si>
  <si>
    <t xml:space="preserve">Przebudowa pomieszczeń w  budynku Kompleksu Sportowo-Rekreacyjnego w Policach przy ul. Piaskowej 97: montaż  na poziomie pierwszym ścianki działowej z szybą bezpieczną oraz z  drzwiami dwuskrzydłowymi </t>
  </si>
  <si>
    <t>22A</t>
  </si>
  <si>
    <t>17A</t>
  </si>
  <si>
    <t>Wydział              GG</t>
  </si>
  <si>
    <t>6060 - 10 000</t>
  </si>
  <si>
    <t>Zakup gruntu pod drogę gminną położoną w obrębie Przęsocin</t>
  </si>
  <si>
    <t>6050 - 38 130</t>
  </si>
  <si>
    <t>6060 - 4 908</t>
  </si>
  <si>
    <t>Zakup kserokopiarki dla Szkoły Filialnej w Pilchowie</t>
  </si>
  <si>
    <t>6050 - 64 000</t>
  </si>
  <si>
    <t>22B</t>
  </si>
  <si>
    <t>6060 - 16 200</t>
  </si>
  <si>
    <t>Zakup traktora dla Szkoły Podstawowej Nr 8 w Policach do koszenia trawy i odgarniania śniegu</t>
  </si>
  <si>
    <t>SP 8</t>
  </si>
  <si>
    <t>6050 - 265 000</t>
  </si>
  <si>
    <t>22C</t>
  </si>
  <si>
    <t>22D</t>
  </si>
  <si>
    <t>Budowa placu zabaw przy Zespole Szkół w Trzebieży dla potrzeb uczniów Szkoły Podstawowej w Trzebieży</t>
  </si>
  <si>
    <t>Budowa placu zabaw przy Zespole Szkół w Trzebieży dla potrzeb uczniów Szkoły Filialnej w Niekłończycy</t>
  </si>
  <si>
    <t>ZS Trzebież (SP Trzebież)</t>
  </si>
  <si>
    <t>6050 - 30 000</t>
  </si>
  <si>
    <t>35C</t>
  </si>
  <si>
    <t>35D</t>
  </si>
  <si>
    <t>Budowa ogrodzenia zewnętrznego na Kompleksie Boisk Sportowych "ORLIK 2012" w Tanowie, ul. Szkolna 12</t>
  </si>
  <si>
    <t>Wymiana okien w siłowni hali sportowej przy ul. Siedleckiej w Policach"</t>
  </si>
  <si>
    <t>6050 - 40 000</t>
  </si>
  <si>
    <t>ZS Trzebież (Szkoła Filialna w Niekłończycy)</t>
  </si>
  <si>
    <t>6210 - 894 087</t>
  </si>
  <si>
    <t>Wydział GKM</t>
  </si>
  <si>
    <t>29A</t>
  </si>
  <si>
    <t>1A</t>
  </si>
  <si>
    <t>1B</t>
  </si>
  <si>
    <t>6050 - 100 000</t>
  </si>
  <si>
    <t>Budowa odcinka sieci wodociągowej w ul. Wiśniowej w Policach</t>
  </si>
  <si>
    <t>Budowa odcinka sieci wodociągowej w ul. Topolowej w Policach</t>
  </si>
  <si>
    <t>9A</t>
  </si>
  <si>
    <t>6050 - 120 000</t>
  </si>
  <si>
    <t>Przebudowa ul. Kuźnickiej w Policach - opracowanie dokumentacji projektowej</t>
  </si>
  <si>
    <t>18A</t>
  </si>
  <si>
    <t>18B</t>
  </si>
  <si>
    <t>18C</t>
  </si>
  <si>
    <t>6050 - 45 000</t>
  </si>
  <si>
    <t>6050 -  5 000</t>
  </si>
  <si>
    <t>Przebudowa drogi dojazdowej do gromadzenia pojemników na odpady komunalne przy ul. Boh. Westerplatte 11 w Policach</t>
  </si>
  <si>
    <t>Przebudowa drogi dojazdowej do gromadzenia pojemników na odpady komunalne przy ul. Odrzańskiej 6  w Policach - dok. projektowa</t>
  </si>
  <si>
    <t>Przebudowa drogi dojazdowej do gromadzenia pojemników na odpady komunalne przy ul. Odrzańskiej 20  w Policach - dok. projektowa</t>
  </si>
  <si>
    <t>20A</t>
  </si>
  <si>
    <t>Przebudowa pomieszczeń budynku przy ul. Tanowskiej w Policach na potrzeby siedziby Straży Miejskiej w Policach</t>
  </si>
  <si>
    <t>DZIAŁ 758 - RÓŻNE ROZLICZENIA</t>
  </si>
  <si>
    <t>20B</t>
  </si>
  <si>
    <t>Rezerwa na wydatki inwestycyjne</t>
  </si>
  <si>
    <t>23A</t>
  </si>
  <si>
    <t>Zagospodarowanie terenu Szkoły Podstawowej w Tanowie Filia w Pilchowie - etap II</t>
  </si>
  <si>
    <t>6050 - 450 000</t>
  </si>
  <si>
    <t>28A</t>
  </si>
  <si>
    <t>Budowa odcinka sieci kanalizacji sanitarnej w ul. Asfaltowej w Policach</t>
  </si>
  <si>
    <t>31D</t>
  </si>
  <si>
    <t>Budowa oświetlenia ciągu pieszego przy pawilonach handlowo-usługowych przy ul. Wróblewskiego w Policach - opracowanie dok. projektowej</t>
  </si>
  <si>
    <t>31E</t>
  </si>
  <si>
    <t>6050 - 25 000</t>
  </si>
  <si>
    <t>31F</t>
  </si>
  <si>
    <t>31G</t>
  </si>
  <si>
    <t>31H</t>
  </si>
  <si>
    <t>Budowa oświetlenia ciągu pieszego przy ul. Piaskowej 35 i 37 w Policach - opracowanie dok. projektowej</t>
  </si>
  <si>
    <t>Budowa oświetlenia placu zabaw pomiędzy posesjami przy ul. Boh. Westerplatte 1,3,5, ul. Bankowej 8,10 i ul Odrzańskiej 2,4,6 w Policach - opracowanie dok. projektowej</t>
  </si>
  <si>
    <t>6050 - 103 186</t>
  </si>
  <si>
    <t>32A</t>
  </si>
  <si>
    <t>6050 - 8 000</t>
  </si>
  <si>
    <t>Budowa oświetlenia alejek na cmentarzu przy ul. Piastów w Policach-Jasienicy - opracowanie dok. projektowej</t>
  </si>
  <si>
    <t>DZIAŁ 921 - KULTURA I OCHRONA DZIEDZICTWA NARODOWEGO</t>
  </si>
  <si>
    <t>6050 - 645 389</t>
  </si>
  <si>
    <t>33A</t>
  </si>
  <si>
    <t>92120</t>
  </si>
  <si>
    <t>6050 - 27 000</t>
  </si>
  <si>
    <t>Budowa miejsca upamiętniającego zmarłych pochowanych na cmentarzu przy  ul. Klonowej w Policach</t>
  </si>
  <si>
    <t>Przebudowa oświetlenia oraz opaski zabytkowej "kruchty" na Pl. Chrobrego w Policach</t>
  </si>
  <si>
    <t>33B</t>
  </si>
  <si>
    <t>33</t>
  </si>
  <si>
    <t>6050 - 20 000</t>
  </si>
  <si>
    <t>7A</t>
  </si>
  <si>
    <t>Budowa chodnika przy ul. Centralnej w Przęsocinie"</t>
  </si>
  <si>
    <t>1C</t>
  </si>
  <si>
    <t>1D</t>
  </si>
  <si>
    <t>6210 - 84 812</t>
  </si>
  <si>
    <t>6210 - 17 100</t>
  </si>
  <si>
    <t>6210 - 560 760</t>
  </si>
  <si>
    <t>16A</t>
  </si>
  <si>
    <t>16B</t>
  </si>
  <si>
    <t>7B</t>
  </si>
  <si>
    <t>7C</t>
  </si>
  <si>
    <t>7D</t>
  </si>
  <si>
    <t>7E</t>
  </si>
  <si>
    <t>Budowa parkingu wzdłuż ul. Piłsudskiego w Policach - dokumentacja  techniczna</t>
  </si>
  <si>
    <t>Przebudowa drogi dojazdowej przy ul. Głowackiego w Policach</t>
  </si>
  <si>
    <t>6050 - 500 000</t>
  </si>
  <si>
    <t>Przebudowa dojazdu do budynku przy ul. Grzybowej 46-48 w Policach</t>
  </si>
  <si>
    <t>Budowa progu  zwalniającego wyspowego na ul. Przyjaźni przy Przedszkolu nr 11 w Policach</t>
  </si>
  <si>
    <t>6050 - 7 000</t>
  </si>
  <si>
    <t>Zagospodarowanie terenu przy komunalnym budynku użytkowym przy ul. Dworcowej 7 w Policach - dotacja dla ZGKiM w Policach</t>
  </si>
  <si>
    <t>6210 - 30 000</t>
  </si>
  <si>
    <t>Modernizacja placów zabaw na osiedlu Stare Miasto - dotacja dla ZGKiM</t>
  </si>
  <si>
    <t>Zakup i montaż słupa ogłoszeniowego</t>
  </si>
  <si>
    <t>Wykonanie nowych studni głębinowych na ujęciu wody Grzybowa w Policach - dotacja dla ZWiK w Policach</t>
  </si>
  <si>
    <t>Modernizacja pomieszczenia kasowego mieszczącego się w siedzibie Zakładu przy Grzybowej 50 w Policach - dotacja dla ZWiK w Policach</t>
  </si>
  <si>
    <t>6050 - 270 000</t>
  </si>
  <si>
    <t>33C</t>
  </si>
  <si>
    <t>Budowa oświetlenia ścieżki rowerowej łączącej ul. Roweckiego z ul. Tanowską w Policach - opracowanie dok. projektowej</t>
  </si>
  <si>
    <t>Przebudowa piłko chwytu  na terenie Szkoły Podstawowej nr 1 w Policach</t>
  </si>
  <si>
    <t>Budowa ścieżki rowerowej łączącej ul. Bankową z ul. Siedlecką w Policach - dok. projektowa</t>
  </si>
  <si>
    <t>Przebudowa ulicy Bankowej w Policach  - etap I (odcinek od ul. Wyszyńskiego do ul. Grzybowej)</t>
  </si>
  <si>
    <t>Zakup specjalistycznego samochodu do czyszczenia sieci kanalizacji sanitarnej i deszczowej  na terenie Gminy Police - dotacja dla ZWiK w Policach</t>
  </si>
  <si>
    <t>19A</t>
  </si>
  <si>
    <t>6060 - 3 650</t>
  </si>
  <si>
    <t>Zakup zmywarko-wyparzarki gastronomicznej na potrzeby USC w Policach</t>
  </si>
  <si>
    <t>Budowa oświetlenia przy ul. Olchowej, Klonowej i Widokowej w miejscowości Pilchowie</t>
  </si>
  <si>
    <t>6050  - 285 829                                                                           6057 - 928 263                                                                                 6059 - 309 421</t>
  </si>
  <si>
    <t>6050 - 153 000</t>
  </si>
  <si>
    <t>6230 - 593 456</t>
  </si>
  <si>
    <t>6210 - 84 714</t>
  </si>
  <si>
    <t>6050 - 3 565 873</t>
  </si>
  <si>
    <t>23B</t>
  </si>
  <si>
    <t>23C</t>
  </si>
  <si>
    <t>23D</t>
  </si>
  <si>
    <t>23E</t>
  </si>
  <si>
    <t>23F</t>
  </si>
  <si>
    <t>23G</t>
  </si>
  <si>
    <t>Częściowa wymiana instalacji cieplnej i centralnego ogrzewania, montaż mieszaczy termostatycznych oraz regulatorów temperatury w Przedszkolu Publicznym nr 9 w Policach</t>
  </si>
  <si>
    <t>PP9</t>
  </si>
  <si>
    <t>PP10</t>
  </si>
  <si>
    <t>PP8</t>
  </si>
  <si>
    <t>Zakup zestawu kociołków parowych do gotowania posiłków dla potrzeb Przedszkola Publicznego nr 8 w Policach</t>
  </si>
  <si>
    <t>Zakup miksera spiralnego dla potrzeb Przedszkola Publicznego nr 9 w Policach</t>
  </si>
  <si>
    <t>Zakup dwóch zmywarek dla Przedszkola Publicznego nr 10 w Policach</t>
  </si>
  <si>
    <t>Zakup i montaż pieca do centralnego ogrzewania (ogrzewanie gazowe) dla potrzeb Przedszkola Publicznego  w Tanowie</t>
  </si>
  <si>
    <t>PP Tanowo</t>
  </si>
  <si>
    <t>PP Trzebież</t>
  </si>
  <si>
    <t>6060 - 15 000</t>
  </si>
  <si>
    <t>6060 - 6 000</t>
  </si>
  <si>
    <t>6060 - 20 000</t>
  </si>
  <si>
    <t>6060 - 5228</t>
  </si>
  <si>
    <t>35E</t>
  </si>
  <si>
    <t>Opracowanie koncepcji architektonicznej przebudowy Miejskiego Stadionu Piłkarskiego na terenie Zespołu Obiektów Sportowych w Policach przy ul. Siedleckiej 2B</t>
  </si>
  <si>
    <t>22E</t>
  </si>
  <si>
    <t>Wymiana instalacji elektrycznej wraz z montażem systemu akustycznego przy sufitach oraz malowanie korytarzy na parterze i w piwnicy Szkoły Podstawowej nr 6 w Policach</t>
  </si>
  <si>
    <t>ZS 2              (SP 6)</t>
  </si>
  <si>
    <t>6050 - 148 059</t>
  </si>
  <si>
    <t>6050 - 31 899</t>
  </si>
  <si>
    <t>5A</t>
  </si>
  <si>
    <t>6300 - 500 000</t>
  </si>
  <si>
    <t>Przebudowa ul. Grunwaldzkiej w Policach - pomoc finansowa dla Województwa Zachodniopomorskiego</t>
  </si>
  <si>
    <t>Zakup zmywarki dla potrzeb Przedszkola Publicznego  w Trzebieży</t>
  </si>
  <si>
    <t xml:space="preserve">                              Załącznik  do  Zarządzenia
                               Nr  163/2015  Burmistrza Polic
                               z dnia  30.06.2015 r.</t>
  </si>
  <si>
    <t>17B</t>
  </si>
  <si>
    <t>6800 - 12 000</t>
  </si>
  <si>
    <t>6050 - 125 000</t>
  </si>
  <si>
    <t>Termomodernizacja budynków komunalnych na terenie Gminy Police</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</si>
</sst>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0_ ;[Red]\-#,##0\ "/>
    <numFmt numFmtId="166" formatCode="[$-415]d\ mmmm\ yyyy"/>
  </numFmts>
  <fonts count="112">
    <font>
      <sz val="10"/>
      <name val="Arial CE"/>
      <family val="0"/>
    </font>
    <font>
      <sz val="11"/>
      <color indexed="8"/>
      <name val="Czcionka tekstu podstawowego"/>
      <family val="2"/>
    </font>
    <font>
      <b/>
      <sz val="12"/>
      <name val="Arial CE"/>
      <family val="2"/>
    </font>
    <font>
      <b/>
      <sz val="11"/>
      <name val="Arial CE"/>
      <family val="2"/>
    </font>
    <font>
      <sz val="11"/>
      <name val="Arial CE"/>
      <family val="2"/>
    </font>
    <font>
      <b/>
      <sz val="10"/>
      <name val="Arial CE"/>
      <family val="2"/>
    </font>
    <font>
      <sz val="8"/>
      <name val="Arial CE"/>
      <family val="2"/>
    </font>
    <font>
      <sz val="9"/>
      <name val="Arial CE"/>
      <family val="2"/>
    </font>
    <font>
      <b/>
      <i/>
      <sz val="10"/>
      <name val="Arial CE"/>
      <family val="0"/>
    </font>
    <font>
      <b/>
      <i/>
      <sz val="11"/>
      <name val="Arial CE"/>
      <family val="0"/>
    </font>
    <font>
      <i/>
      <u val="single"/>
      <sz val="10"/>
      <name val="Arial CE"/>
      <family val="0"/>
    </font>
    <font>
      <sz val="9"/>
      <color indexed="10"/>
      <name val="Arial CE"/>
      <family val="2"/>
    </font>
    <font>
      <b/>
      <sz val="9"/>
      <name val="Arial CE"/>
      <family val="0"/>
    </font>
    <font>
      <sz val="12"/>
      <name val="Arial CE"/>
      <family val="2"/>
    </font>
    <font>
      <sz val="8"/>
      <name val="Arial"/>
      <family val="2"/>
    </font>
    <font>
      <i/>
      <u val="single"/>
      <sz val="9"/>
      <name val="Arial CE"/>
      <family val="0"/>
    </font>
    <font>
      <sz val="9"/>
      <color indexed="57"/>
      <name val="Arial CE"/>
      <family val="2"/>
    </font>
    <font>
      <b/>
      <sz val="10"/>
      <name val="Arial"/>
      <family val="2"/>
    </font>
    <font>
      <sz val="10"/>
      <name val="Arial"/>
      <family val="2"/>
    </font>
    <font>
      <sz val="9"/>
      <name val="Arial"/>
      <family val="2"/>
    </font>
    <font>
      <sz val="7"/>
      <name val="Arial"/>
      <family val="2"/>
    </font>
    <font>
      <b/>
      <sz val="7"/>
      <name val="Arial"/>
      <family val="2"/>
    </font>
    <font>
      <b/>
      <sz val="8"/>
      <name val="Arial"/>
      <family val="2"/>
    </font>
    <font>
      <sz val="10"/>
      <color indexed="57"/>
      <name val="Arial CE"/>
      <family val="0"/>
    </font>
    <font>
      <b/>
      <i/>
      <sz val="11"/>
      <name val="Arial"/>
      <family val="2"/>
    </font>
    <font>
      <b/>
      <sz val="8"/>
      <name val="Arial CE"/>
      <family val="0"/>
    </font>
    <font>
      <i/>
      <sz val="10"/>
      <name val="Arial CE"/>
      <family val="0"/>
    </font>
    <font>
      <b/>
      <sz val="9"/>
      <name val="Arial"/>
      <family val="2"/>
    </font>
    <font>
      <sz val="7"/>
      <name val="Arial CE"/>
      <family val="0"/>
    </font>
    <font>
      <vertAlign val="superscript"/>
      <sz val="8"/>
      <name val="Arial CE"/>
      <family val="0"/>
    </font>
    <font>
      <b/>
      <sz val="12"/>
      <name val="Calibri"/>
      <family val="2"/>
    </font>
    <font>
      <sz val="12"/>
      <name val="Calibri"/>
      <family val="2"/>
    </font>
    <font>
      <u val="single"/>
      <sz val="12"/>
      <name val="Calibri"/>
      <family val="2"/>
    </font>
    <font>
      <b/>
      <sz val="12"/>
      <name val="Arial"/>
      <family val="2"/>
    </font>
    <font>
      <b/>
      <sz val="14"/>
      <name val="Arial"/>
      <family val="2"/>
    </font>
    <font>
      <i/>
      <sz val="11"/>
      <name val="Arial CE"/>
      <family val="0"/>
    </font>
    <font>
      <i/>
      <sz val="9"/>
      <name val="Arial CE"/>
      <family val="2"/>
    </font>
    <font>
      <sz val="11"/>
      <name val="Arial"/>
      <family val="2"/>
    </font>
    <font>
      <sz val="12"/>
      <name val="Arial"/>
      <family val="2"/>
    </font>
    <font>
      <b/>
      <sz val="11"/>
      <name val="Arial"/>
      <family val="2"/>
    </font>
    <font>
      <b/>
      <i/>
      <sz val="10"/>
      <name val="Arial"/>
      <family val="2"/>
    </font>
    <font>
      <b/>
      <u val="single"/>
      <sz val="12"/>
      <name val="Calibri"/>
      <family val="2"/>
    </font>
    <font>
      <i/>
      <sz val="10"/>
      <name val="Arial"/>
      <family val="2"/>
    </font>
    <font>
      <i/>
      <sz val="12"/>
      <name val="Arial"/>
      <family val="2"/>
    </font>
    <font>
      <i/>
      <u val="single"/>
      <sz val="10"/>
      <name val="Arial"/>
      <family val="2"/>
    </font>
    <font>
      <vertAlign val="superscript"/>
      <sz val="11"/>
      <name val="Arial CE"/>
      <family val="0"/>
    </font>
    <font>
      <vertAlign val="superscript"/>
      <sz val="9"/>
      <name val="Arial CE"/>
      <family val="0"/>
    </font>
    <font>
      <vertAlign val="superscript"/>
      <sz val="12"/>
      <name val="Calibri"/>
      <family val="2"/>
    </font>
    <font>
      <b/>
      <u val="single"/>
      <sz val="10"/>
      <name val="Calibri"/>
      <family val="2"/>
    </font>
    <font>
      <b/>
      <u val="single"/>
      <vertAlign val="superscript"/>
      <sz val="10"/>
      <name val="Calibri"/>
      <family val="2"/>
    </font>
    <font>
      <b/>
      <i/>
      <u val="single"/>
      <sz val="10"/>
      <name val="Calibri"/>
      <family val="2"/>
    </font>
    <font>
      <i/>
      <sz val="12"/>
      <name val="Calibri"/>
      <family val="2"/>
    </font>
    <font>
      <b/>
      <sz val="10"/>
      <color indexed="17"/>
      <name val="Arial CE"/>
      <family val="0"/>
    </font>
    <font>
      <b/>
      <i/>
      <sz val="12"/>
      <name val="Arial"/>
      <family val="2"/>
    </font>
    <font>
      <vertAlign val="superscript"/>
      <sz val="9"/>
      <name val="Arial"/>
      <family val="2"/>
    </font>
    <font>
      <b/>
      <u val="single"/>
      <sz val="10"/>
      <name val="Arial CE"/>
      <family val="0"/>
    </font>
    <font>
      <b/>
      <i/>
      <sz val="8"/>
      <name val="Arial CE"/>
      <family val="0"/>
    </font>
    <font>
      <b/>
      <sz val="16"/>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0"/>
      <color indexed="17"/>
      <name val="Arial CE"/>
      <family val="0"/>
    </font>
    <font>
      <sz val="9"/>
      <color indexed="17"/>
      <name val="Arial CE"/>
      <family val="0"/>
    </font>
    <font>
      <i/>
      <sz val="10"/>
      <color indexed="8"/>
      <name val="Arial"/>
      <family val="2"/>
    </font>
    <font>
      <sz val="10"/>
      <color indexed="17"/>
      <name val="Arial CE"/>
      <family val="0"/>
    </font>
    <font>
      <b/>
      <i/>
      <sz val="12"/>
      <name val="Calibri"/>
      <family val="2"/>
    </font>
    <font>
      <sz val="10"/>
      <name val="Calibri"/>
      <family val="2"/>
    </font>
    <font>
      <i/>
      <sz val="10"/>
      <name val="Calibri"/>
      <family val="2"/>
    </font>
    <font>
      <b/>
      <i/>
      <sz val="10"/>
      <name val="Calibri"/>
      <family val="2"/>
    </font>
    <font>
      <sz val="11"/>
      <color indexed="10"/>
      <name val="Arial CE"/>
      <family val="0"/>
    </font>
    <font>
      <i/>
      <u val="single"/>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i/>
      <sz val="10"/>
      <color rgb="FF00B050"/>
      <name val="Arial CE"/>
      <family val="0"/>
    </font>
    <font>
      <sz val="9"/>
      <color rgb="FF00B050"/>
      <name val="Arial CE"/>
      <family val="0"/>
    </font>
    <font>
      <i/>
      <sz val="10"/>
      <color rgb="FF000000"/>
      <name val="Arial"/>
      <family val="2"/>
    </font>
    <font>
      <b/>
      <sz val="10"/>
      <color rgb="FF00B050"/>
      <name val="Arial CE"/>
      <family val="0"/>
    </font>
    <font>
      <sz val="10"/>
      <color rgb="FF00B050"/>
      <name val="Arial CE"/>
      <family val="0"/>
    </font>
    <font>
      <sz val="9"/>
      <color rgb="FFFF0000"/>
      <name val="Arial CE"/>
      <family val="2"/>
    </font>
    <font>
      <sz val="11"/>
      <color rgb="FFFF0000"/>
      <name val="Arial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thin"/>
      <top style="medium"/>
      <bottom style="thin"/>
    </border>
    <border>
      <left style="thin"/>
      <right/>
      <top style="thin"/>
      <bottom style="thin"/>
    </border>
    <border>
      <left style="thin"/>
      <right style="thin"/>
      <top/>
      <bottom style="medium"/>
    </border>
    <border>
      <left/>
      <right style="thin"/>
      <top/>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top style="medium"/>
      <bottom style="thin"/>
    </border>
    <border>
      <left style="thin"/>
      <right/>
      <top style="thin"/>
      <bottom style="medium"/>
    </border>
    <border>
      <left style="thin"/>
      <right/>
      <top/>
      <bottom style="medium"/>
    </border>
    <border>
      <left/>
      <right/>
      <top style="thin"/>
      <bottom style="thin"/>
    </border>
    <border>
      <left/>
      <right style="thin"/>
      <top style="thin"/>
      <bottom style="thin"/>
    </border>
    <border>
      <left style="medium"/>
      <right/>
      <top/>
      <bottom/>
    </border>
    <border>
      <left/>
      <right style="medium"/>
      <top/>
      <bottom/>
    </border>
    <border>
      <left/>
      <right/>
      <top/>
      <bottom style="medium"/>
    </border>
    <border>
      <left style="medium"/>
      <right/>
      <top style="medium"/>
      <bottom style="thin"/>
    </border>
    <border>
      <left style="medium"/>
      <right/>
      <top style="thin"/>
      <bottom style="thin"/>
    </border>
    <border>
      <left style="medium"/>
      <right/>
      <top style="thin"/>
      <bottom style="medium"/>
    </border>
    <border>
      <left style="medium"/>
      <right/>
      <top/>
      <bottom style="medium"/>
    </border>
    <border>
      <left/>
      <right style="thin"/>
      <top style="medium"/>
      <bottom style="thin"/>
    </border>
    <border>
      <left/>
      <right style="thin"/>
      <top style="thin"/>
      <bottom style="medium"/>
    </border>
    <border>
      <left/>
      <right/>
      <top style="medium"/>
      <bottom style="thin"/>
    </border>
    <border>
      <left/>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medium"/>
    </border>
    <border>
      <left style="medium"/>
      <right style="thin"/>
      <top style="medium"/>
      <bottom style="medium"/>
    </border>
    <border>
      <left/>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top style="medium"/>
      <bottom/>
    </border>
    <border>
      <left style="medium"/>
      <right/>
      <top/>
      <bottom style="thin"/>
    </border>
    <border>
      <left style="medium"/>
      <right/>
      <top style="thin"/>
      <botto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style="thin"/>
      <top style="thin"/>
      <bottom/>
    </border>
    <border>
      <left style="thin"/>
      <right style="medium"/>
      <top style="thin"/>
      <bottom/>
    </border>
    <border>
      <left/>
      <right/>
      <top style="medium"/>
      <bottom/>
    </border>
    <border>
      <left/>
      <right style="medium"/>
      <top style="medium"/>
      <bottom/>
    </border>
    <border>
      <left style="thin"/>
      <right style="thin"/>
      <top/>
      <bottom/>
    </border>
    <border>
      <left style="thin"/>
      <right style="medium"/>
      <top/>
      <bottom/>
    </border>
    <border>
      <left style="medium"/>
      <right style="thin"/>
      <top style="medium"/>
      <bottom/>
    </border>
    <border>
      <left style="thin"/>
      <right style="thin"/>
      <top style="medium"/>
      <bottom/>
    </border>
    <border>
      <left style="thin"/>
      <right style="medium"/>
      <top style="medium"/>
      <bottom/>
    </border>
    <border>
      <left/>
      <right style="thin"/>
      <top style="thin"/>
      <bottom/>
    </border>
    <border>
      <left style="thin"/>
      <right/>
      <top style="thin"/>
      <bottom/>
    </border>
    <border>
      <left/>
      <right style="medium"/>
      <top style="medium"/>
      <bottom style="thin"/>
    </border>
    <border>
      <left/>
      <right style="medium"/>
      <top/>
      <bottom style="medium"/>
    </border>
    <border>
      <left/>
      <right style="medium"/>
      <top style="thin"/>
      <bottom style="thin"/>
    </border>
    <border>
      <left/>
      <right style="medium"/>
      <top style="thin"/>
      <bottom style="medium"/>
    </border>
    <border>
      <left/>
      <right style="medium"/>
      <top/>
      <bottom style="thin"/>
    </border>
    <border>
      <left style="medium"/>
      <right/>
      <top style="medium"/>
      <bottom style="medium"/>
    </border>
    <border>
      <left/>
      <right/>
      <top style="medium"/>
      <bottom style="medium"/>
    </border>
    <border>
      <left/>
      <right style="thin"/>
      <top/>
      <bottom style="thin"/>
    </border>
    <border>
      <left style="medium"/>
      <right style="medium"/>
      <top style="medium"/>
      <bottom style="medium"/>
    </border>
    <border>
      <left style="thin"/>
      <right/>
      <top/>
      <bottom style="thin"/>
    </border>
    <border>
      <left/>
      <right style="thin"/>
      <top/>
      <bottom/>
    </border>
    <border>
      <left/>
      <right style="thin"/>
      <top style="medium"/>
      <bottom style="medium"/>
    </border>
    <border>
      <left style="thin"/>
      <right/>
      <top style="medium"/>
      <bottom/>
    </border>
    <border>
      <left style="thin"/>
      <right/>
      <top/>
      <bottom/>
    </border>
    <border>
      <left/>
      <right style="thin"/>
      <top style="medium"/>
      <bottom/>
    </border>
    <border>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1" applyNumberFormat="0" applyAlignment="0" applyProtection="0"/>
    <xf numFmtId="0" fontId="89" fillId="27" borderId="2" applyNumberFormat="0" applyAlignment="0" applyProtection="0"/>
    <xf numFmtId="0" fontId="9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1" fillId="0" borderId="0" applyNumberFormat="0" applyFill="0" applyBorder="0" applyAlignment="0" applyProtection="0"/>
    <xf numFmtId="0" fontId="92" fillId="0" borderId="3" applyNumberFormat="0" applyFill="0" applyAlignment="0" applyProtection="0"/>
    <xf numFmtId="0" fontId="93" fillId="29" borderId="4" applyNumberFormat="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30"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98" fillId="27" borderId="1" applyNumberFormat="0" applyAlignment="0" applyProtection="0"/>
    <xf numFmtId="0" fontId="99" fillId="0" borderId="0" applyNumberFormat="0" applyFill="0" applyBorder="0" applyAlignment="0" applyProtection="0"/>
    <xf numFmtId="9" fontId="0" fillId="0" borderId="0" applyFont="0" applyFill="0" applyBorder="0" applyAlignment="0" applyProtection="0"/>
    <xf numFmtId="0" fontId="100" fillId="0" borderId="8"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4" fillId="32" borderId="0" applyNumberFormat="0" applyBorder="0" applyAlignment="0" applyProtection="0"/>
  </cellStyleXfs>
  <cellXfs count="800">
    <xf numFmtId="0" fontId="0" fillId="0" borderId="0" xfId="0" applyAlignment="1">
      <alignment/>
    </xf>
    <xf numFmtId="0" fontId="0"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0" xfId="0" applyFont="1" applyAlignment="1">
      <alignment/>
    </xf>
    <xf numFmtId="0" fontId="0" fillId="0" borderId="10" xfId="0" applyFont="1" applyBorder="1" applyAlignment="1">
      <alignment vertical="center" wrapText="1"/>
    </xf>
    <xf numFmtId="0" fontId="4" fillId="0" borderId="0" xfId="0" applyFont="1" applyBorder="1" applyAlignment="1">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7" fillId="0" borderId="0" xfId="0" applyFont="1" applyAlignment="1">
      <alignment/>
    </xf>
    <xf numFmtId="0" fontId="14" fillId="0" borderId="0" xfId="0" applyFont="1" applyAlignment="1">
      <alignment horizontal="left"/>
    </xf>
    <xf numFmtId="0" fontId="7" fillId="0" borderId="0" xfId="0" applyFont="1" applyAlignment="1">
      <alignment/>
    </xf>
    <xf numFmtId="0" fontId="15" fillId="0" borderId="0" xfId="0" applyFont="1" applyAlignment="1">
      <alignment horizontal="right" vertical="center"/>
    </xf>
    <xf numFmtId="0" fontId="7" fillId="0" borderId="0" xfId="54" applyFont="1">
      <alignment/>
      <protection/>
    </xf>
    <xf numFmtId="0" fontId="6" fillId="0" borderId="0" xfId="54" applyFont="1">
      <alignment/>
      <protection/>
    </xf>
    <xf numFmtId="0" fontId="12" fillId="0" borderId="0" xfId="54" applyFont="1">
      <alignment/>
      <protection/>
    </xf>
    <xf numFmtId="0" fontId="7" fillId="0" borderId="0" xfId="54" applyFont="1" applyAlignment="1">
      <alignment horizontal="right"/>
      <protection/>
    </xf>
    <xf numFmtId="0" fontId="15" fillId="0" borderId="0" xfId="54" applyFont="1" applyAlignment="1">
      <alignment horizontal="right"/>
      <protection/>
    </xf>
    <xf numFmtId="164" fontId="12" fillId="0" borderId="12" xfId="54" applyNumberFormat="1" applyFont="1" applyBorder="1" applyAlignment="1">
      <alignment horizontal="right" vertical="center" wrapText="1"/>
      <protection/>
    </xf>
    <xf numFmtId="164" fontId="7" fillId="0" borderId="10" xfId="54" applyNumberFormat="1" applyFont="1" applyBorder="1" applyAlignment="1">
      <alignment horizontal="right" vertical="center" wrapText="1"/>
      <protection/>
    </xf>
    <xf numFmtId="164" fontId="7" fillId="0" borderId="10" xfId="42" applyNumberFormat="1" applyFont="1" applyBorder="1" applyAlignment="1">
      <alignment horizontal="right" vertical="center" wrapText="1"/>
    </xf>
    <xf numFmtId="164" fontId="7" fillId="0" borderId="0" xfId="54" applyNumberFormat="1" applyFont="1">
      <alignment/>
      <protection/>
    </xf>
    <xf numFmtId="164" fontId="11" fillId="0" borderId="0" xfId="54" applyNumberFormat="1" applyFont="1">
      <alignment/>
      <protection/>
    </xf>
    <xf numFmtId="0" fontId="11" fillId="0" borderId="0" xfId="54" applyFont="1">
      <alignment/>
      <protection/>
    </xf>
    <xf numFmtId="164" fontId="7" fillId="0" borderId="13" xfId="42" applyNumberFormat="1" applyFont="1" applyBorder="1" applyAlignment="1">
      <alignment horizontal="right" vertical="center" wrapText="1"/>
    </xf>
    <xf numFmtId="41" fontId="7" fillId="0" borderId="11" xfId="54" applyNumberFormat="1" applyFont="1" applyBorder="1" applyAlignment="1">
      <alignment horizontal="right" vertical="center" wrapText="1"/>
      <protection/>
    </xf>
    <xf numFmtId="164" fontId="16" fillId="0" borderId="0" xfId="54" applyNumberFormat="1" applyFont="1">
      <alignment/>
      <protection/>
    </xf>
    <xf numFmtId="0" fontId="16" fillId="0" borderId="0" xfId="54" applyFont="1">
      <alignment/>
      <protection/>
    </xf>
    <xf numFmtId="0" fontId="7" fillId="0" borderId="0" xfId="0" applyFont="1" applyAlignment="1">
      <alignment horizontal="left" vertical="center" wrapText="1"/>
    </xf>
    <xf numFmtId="0" fontId="5" fillId="0" borderId="0" xfId="0" applyFont="1" applyAlignment="1">
      <alignment horizontal="left" vertical="center" wrapText="1"/>
    </xf>
    <xf numFmtId="0" fontId="0" fillId="0" borderId="10" xfId="0" applyBorder="1" applyAlignment="1">
      <alignment/>
    </xf>
    <xf numFmtId="0" fontId="0" fillId="0" borderId="0" xfId="0" applyBorder="1" applyAlignment="1">
      <alignment/>
    </xf>
    <xf numFmtId="164" fontId="12" fillId="0" borderId="14" xfId="54" applyNumberFormat="1" applyFont="1" applyBorder="1" applyAlignment="1">
      <alignment horizontal="right" vertical="center" wrapText="1"/>
      <protection/>
    </xf>
    <xf numFmtId="164" fontId="12" fillId="0" borderId="15" xfId="54" applyNumberFormat="1" applyFont="1" applyBorder="1" applyAlignment="1">
      <alignment horizontal="right" vertical="center" wrapText="1"/>
      <protection/>
    </xf>
    <xf numFmtId="164" fontId="12" fillId="0" borderId="10" xfId="54" applyNumberFormat="1" applyFont="1" applyBorder="1" applyAlignment="1">
      <alignment horizontal="right" vertical="center" wrapText="1"/>
      <protection/>
    </xf>
    <xf numFmtId="3" fontId="12" fillId="0" borderId="16" xfId="54" applyNumberFormat="1" applyFont="1" applyBorder="1" applyAlignment="1">
      <alignment horizontal="right" vertical="center" wrapText="1"/>
      <protection/>
    </xf>
    <xf numFmtId="3" fontId="7" fillId="0" borderId="11" xfId="54" applyNumberFormat="1" applyFont="1" applyBorder="1" applyAlignment="1">
      <alignment horizontal="right" vertical="center" wrapText="1"/>
      <protection/>
    </xf>
    <xf numFmtId="164" fontId="12" fillId="0" borderId="11" xfId="54" applyNumberFormat="1" applyFont="1" applyBorder="1" applyAlignment="1">
      <alignment horizontal="right" vertical="center" wrapText="1"/>
      <protection/>
    </xf>
    <xf numFmtId="3" fontId="12" fillId="0" borderId="17" xfId="54" applyNumberFormat="1" applyFont="1" applyBorder="1" applyAlignment="1">
      <alignment horizontal="right" vertical="center" wrapText="1"/>
      <protection/>
    </xf>
    <xf numFmtId="164" fontId="12" fillId="0" borderId="18" xfId="54" applyNumberFormat="1" applyFont="1" applyBorder="1" applyAlignment="1">
      <alignment horizontal="right" vertical="center" wrapText="1"/>
      <protection/>
    </xf>
    <xf numFmtId="164" fontId="12" fillId="0" borderId="18" xfId="42" applyNumberFormat="1" applyFont="1" applyBorder="1" applyAlignment="1">
      <alignment horizontal="right" vertical="center" wrapText="1"/>
    </xf>
    <xf numFmtId="0" fontId="0" fillId="0" borderId="0" xfId="0" applyAlignment="1">
      <alignment horizontal="center"/>
    </xf>
    <xf numFmtId="164" fontId="12" fillId="0" borderId="19" xfId="54" applyNumberFormat="1" applyFont="1" applyBorder="1" applyAlignment="1">
      <alignment horizontal="right" vertical="center" wrapText="1"/>
      <protection/>
    </xf>
    <xf numFmtId="164" fontId="12" fillId="0" borderId="13" xfId="54" applyNumberFormat="1" applyFont="1" applyBorder="1" applyAlignment="1">
      <alignment horizontal="right" vertical="center" wrapText="1"/>
      <protection/>
    </xf>
    <xf numFmtId="164" fontId="12" fillId="0" borderId="20" xfId="42" applyNumberFormat="1" applyFont="1" applyBorder="1" applyAlignment="1">
      <alignment horizontal="right" vertical="center" wrapText="1"/>
    </xf>
    <xf numFmtId="164" fontId="12" fillId="0" borderId="21" xfId="54" applyNumberFormat="1" applyFont="1" applyBorder="1" applyAlignment="1">
      <alignment horizontal="right" vertical="center" wrapText="1"/>
      <protection/>
    </xf>
    <xf numFmtId="0" fontId="6" fillId="0" borderId="0" xfId="0" applyFont="1" applyAlignment="1">
      <alignment horizontal="center" vertical="top" wrapText="1"/>
    </xf>
    <xf numFmtId="0" fontId="5" fillId="0" borderId="0" xfId="0" applyFont="1" applyAlignment="1">
      <alignment/>
    </xf>
    <xf numFmtId="0" fontId="0" fillId="0" borderId="0" xfId="0" applyBorder="1" applyAlignment="1">
      <alignment horizontal="right"/>
    </xf>
    <xf numFmtId="0" fontId="6" fillId="0" borderId="0" xfId="0" applyFont="1" applyAlignment="1">
      <alignment horizontal="right" vertical="top"/>
    </xf>
    <xf numFmtId="0" fontId="0" fillId="0" borderId="0" xfId="0" applyAlignment="1">
      <alignment horizontal="center" wrapText="1"/>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vertical="center" wrapText="1"/>
    </xf>
    <xf numFmtId="164" fontId="7" fillId="0" borderId="10" xfId="42" applyNumberFormat="1" applyFont="1" applyBorder="1" applyAlignment="1">
      <alignment horizontal="center" vertical="center" wrapText="1"/>
    </xf>
    <xf numFmtId="164" fontId="0" fillId="0" borderId="10" xfId="42" applyNumberFormat="1"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horizontal="left"/>
    </xf>
    <xf numFmtId="0" fontId="6" fillId="0" borderId="0" xfId="0" applyFont="1" applyBorder="1" applyAlignment="1">
      <alignment/>
    </xf>
    <xf numFmtId="0" fontId="7" fillId="0" borderId="22" xfId="0" applyFont="1" applyBorder="1" applyAlignment="1">
      <alignment horizontal="left" vertical="center" wrapText="1"/>
    </xf>
    <xf numFmtId="0" fontId="7" fillId="0" borderId="10" xfId="0" applyFont="1" applyBorder="1" applyAlignment="1">
      <alignment horizontal="left" vertical="center" wrapText="1"/>
    </xf>
    <xf numFmtId="164" fontId="7" fillId="0" borderId="10" xfId="42" applyNumberFormat="1" applyFont="1" applyBorder="1" applyAlignment="1">
      <alignment/>
    </xf>
    <xf numFmtId="0" fontId="0" fillId="0" borderId="0" xfId="0" applyFont="1" applyAlignment="1">
      <alignment/>
    </xf>
    <xf numFmtId="0" fontId="17" fillId="0" borderId="0" xfId="0" applyFont="1" applyBorder="1" applyAlignment="1">
      <alignment horizontal="left"/>
    </xf>
    <xf numFmtId="0" fontId="20" fillId="0" borderId="0" xfId="0" applyFont="1" applyBorder="1" applyAlignment="1">
      <alignment horizontal="centerContinuous" vertical="center"/>
    </xf>
    <xf numFmtId="0" fontId="21" fillId="0" borderId="0" xfId="0" applyFont="1" applyBorder="1" applyAlignment="1">
      <alignment horizontal="centerContinuous" vertical="center"/>
    </xf>
    <xf numFmtId="0" fontId="22" fillId="0" borderId="0" xfId="0" applyFont="1" applyBorder="1" applyAlignment="1">
      <alignment horizontal="left" vertical="center"/>
    </xf>
    <xf numFmtId="0" fontId="14" fillId="0" borderId="0" xfId="0" applyFont="1" applyBorder="1" applyAlignment="1">
      <alignment horizontal="left" vertical="center"/>
    </xf>
    <xf numFmtId="0" fontId="18"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Continuous" vertical="top"/>
    </xf>
    <xf numFmtId="0" fontId="23" fillId="0" borderId="0" xfId="0" applyFont="1" applyAlignment="1">
      <alignment/>
    </xf>
    <xf numFmtId="0" fontId="6" fillId="33" borderId="0" xfId="53" applyFont="1" applyFill="1">
      <alignment/>
      <protection/>
    </xf>
    <xf numFmtId="0" fontId="2" fillId="0" borderId="0" xfId="53" applyFont="1" applyBorder="1">
      <alignment/>
      <protection/>
    </xf>
    <xf numFmtId="0" fontId="0" fillId="33" borderId="0" xfId="53" applyFont="1" applyFill="1" applyAlignment="1">
      <alignment horizontal="center" vertical="center"/>
      <protection/>
    </xf>
    <xf numFmtId="0" fontId="0" fillId="33" borderId="0" xfId="53" applyFont="1" applyFill="1" applyAlignment="1">
      <alignment horizontal="center"/>
      <protection/>
    </xf>
    <xf numFmtId="0" fontId="0" fillId="33" borderId="0" xfId="53" applyFont="1" applyFill="1" applyAlignment="1">
      <alignment horizontal="center"/>
      <protection/>
    </xf>
    <xf numFmtId="0" fontId="0" fillId="33" borderId="0" xfId="53" applyFont="1" applyFill="1">
      <alignment/>
      <protection/>
    </xf>
    <xf numFmtId="0" fontId="0" fillId="0" borderId="0" xfId="0" applyAlignment="1">
      <alignment/>
    </xf>
    <xf numFmtId="0" fontId="18" fillId="0" borderId="0" xfId="54" applyFont="1" applyAlignment="1">
      <alignment horizontal="left" wrapText="1"/>
      <protection/>
    </xf>
    <xf numFmtId="0" fontId="6" fillId="34" borderId="10" xfId="0" applyFont="1" applyFill="1" applyBorder="1" applyAlignment="1">
      <alignment horizontal="center" vertical="center" wrapText="1"/>
    </xf>
    <xf numFmtId="0" fontId="18" fillId="0" borderId="0" xfId="54" applyFont="1" applyAlignment="1">
      <alignment wrapText="1"/>
      <protection/>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6" fillId="0" borderId="26" xfId="0" applyFont="1" applyBorder="1" applyAlignment="1">
      <alignment/>
    </xf>
    <xf numFmtId="0" fontId="0" fillId="0" borderId="0" xfId="0" applyAlignment="1">
      <alignment vertical="top"/>
    </xf>
    <xf numFmtId="0" fontId="0" fillId="0" borderId="0" xfId="0" applyAlignment="1">
      <alignment horizontal="left" wrapText="1"/>
    </xf>
    <xf numFmtId="164" fontId="4" fillId="0" borderId="0" xfId="42" applyNumberFormat="1" applyFont="1" applyAlignment="1">
      <alignment/>
    </xf>
    <xf numFmtId="164" fontId="4" fillId="0" borderId="0" xfId="42" applyNumberFormat="1" applyFont="1" applyAlignment="1">
      <alignment/>
    </xf>
    <xf numFmtId="0" fontId="6" fillId="0" borderId="0" xfId="53" applyFont="1">
      <alignment/>
      <protection/>
    </xf>
    <xf numFmtId="164" fontId="4" fillId="0" borderId="0" xfId="42" applyNumberFormat="1" applyFont="1" applyBorder="1" applyAlignment="1">
      <alignment/>
    </xf>
    <xf numFmtId="164" fontId="4" fillId="0" borderId="0" xfId="42" applyNumberFormat="1" applyFont="1" applyBorder="1" applyAlignment="1">
      <alignment/>
    </xf>
    <xf numFmtId="0" fontId="0" fillId="0" borderId="0" xfId="53" applyFont="1">
      <alignment/>
      <protection/>
    </xf>
    <xf numFmtId="0" fontId="0" fillId="33" borderId="0" xfId="53" applyFont="1" applyFill="1">
      <alignment/>
      <protection/>
    </xf>
    <xf numFmtId="0" fontId="25" fillId="0" borderId="0" xfId="53" applyFont="1">
      <alignment/>
      <protection/>
    </xf>
    <xf numFmtId="0" fontId="0" fillId="33" borderId="0" xfId="53" applyFont="1" applyFill="1" applyAlignment="1">
      <alignment horizontal="center"/>
      <protection/>
    </xf>
    <xf numFmtId="0" fontId="0" fillId="33" borderId="0" xfId="53" applyFont="1" applyFill="1" applyAlignment="1">
      <alignment horizontal="center" vertical="center"/>
      <protection/>
    </xf>
    <xf numFmtId="0" fontId="0" fillId="0" borderId="0" xfId="0" applyFont="1" applyAlignment="1">
      <alignment vertical="center"/>
    </xf>
    <xf numFmtId="0" fontId="7" fillId="0" borderId="10" xfId="0" applyFont="1" applyBorder="1" applyAlignment="1">
      <alignment horizontal="left" wrapText="1"/>
    </xf>
    <xf numFmtId="0" fontId="12" fillId="0" borderId="10" xfId="0" applyFont="1" applyBorder="1" applyAlignment="1">
      <alignment horizontal="center" vertical="center" wrapText="1"/>
    </xf>
    <xf numFmtId="164" fontId="12" fillId="0" borderId="27" xfId="54" applyNumberFormat="1" applyFont="1" applyBorder="1" applyAlignment="1">
      <alignment horizontal="right" vertical="center" wrapText="1"/>
      <protection/>
    </xf>
    <xf numFmtId="164" fontId="7" fillId="0" borderId="28" xfId="42" applyNumberFormat="1" applyFont="1" applyBorder="1" applyAlignment="1">
      <alignment horizontal="right" vertical="center" wrapText="1"/>
    </xf>
    <xf numFmtId="164" fontId="12" fillId="0" borderId="28" xfId="54" applyNumberFormat="1" applyFont="1" applyBorder="1" applyAlignment="1">
      <alignment horizontal="right" vertical="center" wrapText="1"/>
      <protection/>
    </xf>
    <xf numFmtId="164" fontId="12" fillId="0" borderId="29" xfId="42" applyNumberFormat="1" applyFont="1" applyBorder="1" applyAlignment="1">
      <alignment horizontal="right" vertical="center" wrapText="1"/>
    </xf>
    <xf numFmtId="164" fontId="12" fillId="0" borderId="30" xfId="54" applyNumberFormat="1" applyFont="1" applyBorder="1" applyAlignment="1">
      <alignment horizontal="right" vertical="center" wrapText="1"/>
      <protection/>
    </xf>
    <xf numFmtId="0" fontId="18" fillId="0" borderId="0" xfId="0" applyFont="1" applyAlignment="1">
      <alignment horizontal="left" vertical="center" wrapText="1"/>
    </xf>
    <xf numFmtId="0" fontId="4" fillId="0" borderId="0" xfId="0" applyFont="1" applyBorder="1" applyAlignment="1">
      <alignment horizontal="right" vertical="center"/>
    </xf>
    <xf numFmtId="0" fontId="3" fillId="0" borderId="0" xfId="0" applyFont="1" applyAlignment="1">
      <alignment horizontal="center" vertical="center" wrapText="1"/>
    </xf>
    <xf numFmtId="0" fontId="7" fillId="0" borderId="27" xfId="54" applyFont="1" applyBorder="1" applyAlignment="1">
      <alignment vertical="top" wrapText="1"/>
      <protection/>
    </xf>
    <xf numFmtId="0" fontId="7" fillId="0" borderId="28" xfId="54" applyFont="1" applyBorder="1" applyAlignment="1">
      <alignment vertical="top" wrapText="1"/>
      <protection/>
    </xf>
    <xf numFmtId="0" fontId="7" fillId="0" borderId="29" xfId="54" applyFont="1" applyBorder="1" applyAlignment="1">
      <alignment horizontal="center" vertical="top" wrapText="1"/>
      <protection/>
    </xf>
    <xf numFmtId="0" fontId="12" fillId="0" borderId="31" xfId="54" applyFont="1" applyBorder="1" applyAlignment="1">
      <alignment vertical="center" wrapText="1"/>
      <protection/>
    </xf>
    <xf numFmtId="0" fontId="7" fillId="0" borderId="23" xfId="54" applyFont="1" applyBorder="1" applyAlignment="1">
      <alignment horizontal="center" vertical="center" wrapText="1"/>
      <protection/>
    </xf>
    <xf numFmtId="0" fontId="12" fillId="0" borderId="23" xfId="54" applyFont="1" applyBorder="1" applyAlignment="1">
      <alignment vertical="center" wrapText="1"/>
      <protection/>
    </xf>
    <xf numFmtId="0" fontId="12" fillId="0" borderId="32" xfId="54" applyFont="1" applyBorder="1" applyAlignment="1">
      <alignment horizontal="center" vertical="center" wrapText="1"/>
      <protection/>
    </xf>
    <xf numFmtId="0" fontId="12" fillId="0" borderId="12" xfId="54" applyFont="1" applyBorder="1" applyAlignment="1">
      <alignment vertical="top" wrapText="1"/>
      <protection/>
    </xf>
    <xf numFmtId="0" fontId="12" fillId="0" borderId="10" xfId="54" applyFont="1" applyBorder="1" applyAlignment="1">
      <alignment vertical="top" wrapText="1"/>
      <protection/>
    </xf>
    <xf numFmtId="0" fontId="12" fillId="0" borderId="18" xfId="54" applyFont="1" applyBorder="1" applyAlignment="1">
      <alignment horizontal="left" vertical="center" wrapText="1"/>
      <protection/>
    </xf>
    <xf numFmtId="0" fontId="12" fillId="0" borderId="12" xfId="54" applyFont="1" applyBorder="1" applyAlignment="1">
      <alignment vertical="center" wrapText="1"/>
      <protection/>
    </xf>
    <xf numFmtId="0" fontId="7" fillId="0" borderId="10" xfId="54" applyFont="1" applyBorder="1" applyAlignment="1">
      <alignment horizontal="center" vertical="center" wrapText="1"/>
      <protection/>
    </xf>
    <xf numFmtId="0" fontId="12" fillId="0" borderId="10" xfId="54" applyFont="1" applyBorder="1" applyAlignment="1">
      <alignment vertical="center" wrapText="1"/>
      <protection/>
    </xf>
    <xf numFmtId="0" fontId="12" fillId="0" borderId="18" xfId="54" applyFont="1" applyBorder="1" applyAlignment="1">
      <alignment horizontal="center" vertical="center" wrapText="1"/>
      <protection/>
    </xf>
    <xf numFmtId="3" fontId="12" fillId="0" borderId="33" xfId="42" applyNumberFormat="1" applyFont="1" applyBorder="1" applyAlignment="1">
      <alignment horizontal="right" vertical="center" wrapText="1"/>
    </xf>
    <xf numFmtId="3" fontId="7" fillId="0" borderId="22" xfId="42" applyNumberFormat="1" applyFont="1" applyBorder="1" applyAlignment="1">
      <alignment horizontal="right" vertical="center" wrapText="1"/>
    </xf>
    <xf numFmtId="3" fontId="12" fillId="0" borderId="34" xfId="42" applyNumberFormat="1" applyFont="1" applyBorder="1" applyAlignment="1">
      <alignment horizontal="right" vertical="center" wrapText="1"/>
    </xf>
    <xf numFmtId="164" fontId="12" fillId="0" borderId="26" xfId="54" applyNumberFormat="1" applyFont="1" applyBorder="1" applyAlignment="1">
      <alignment horizontal="right" vertical="center" wrapText="1"/>
      <protection/>
    </xf>
    <xf numFmtId="41" fontId="12" fillId="0" borderId="35" xfId="42" applyNumberFormat="1" applyFont="1" applyBorder="1" applyAlignment="1">
      <alignment horizontal="right" vertical="center" wrapText="1"/>
    </xf>
    <xf numFmtId="41" fontId="7" fillId="0" borderId="36" xfId="42" applyNumberFormat="1" applyFont="1" applyBorder="1" applyAlignment="1">
      <alignment horizontal="right" vertical="center" wrapText="1"/>
    </xf>
    <xf numFmtId="41" fontId="7" fillId="0" borderId="36" xfId="54" applyNumberFormat="1" applyFont="1" applyBorder="1" applyAlignment="1">
      <alignment horizontal="right" vertical="center" wrapText="1"/>
      <protection/>
    </xf>
    <xf numFmtId="41" fontId="12" fillId="0" borderId="36" xfId="42" applyNumberFormat="1" applyFont="1" applyBorder="1" applyAlignment="1">
      <alignment horizontal="right" vertical="center" wrapText="1"/>
    </xf>
    <xf numFmtId="41" fontId="12" fillId="0" borderId="37" xfId="42" applyNumberFormat="1" applyFont="1" applyBorder="1" applyAlignment="1">
      <alignment horizontal="right" vertical="center" wrapText="1"/>
    </xf>
    <xf numFmtId="164" fontId="12" fillId="0" borderId="38" xfId="54" applyNumberFormat="1" applyFont="1" applyBorder="1" applyAlignment="1">
      <alignment horizontal="right" vertical="center" wrapText="1"/>
      <protection/>
    </xf>
    <xf numFmtId="0" fontId="12" fillId="0" borderId="19" xfId="54" applyFont="1" applyBorder="1" applyAlignment="1">
      <alignment vertical="center" wrapText="1"/>
      <protection/>
    </xf>
    <xf numFmtId="0" fontId="7" fillId="0" borderId="13" xfId="54" applyFont="1" applyBorder="1" applyAlignment="1">
      <alignment horizontal="center" vertical="center" wrapText="1"/>
      <protection/>
    </xf>
    <xf numFmtId="0" fontId="12" fillId="0" borderId="13" xfId="54" applyFont="1" applyBorder="1" applyAlignment="1">
      <alignment vertical="center" wrapText="1"/>
      <protection/>
    </xf>
    <xf numFmtId="0" fontId="12" fillId="0" borderId="20" xfId="54" applyFont="1" applyBorder="1" applyAlignment="1">
      <alignment horizontal="center" vertical="center" wrapText="1"/>
      <protection/>
    </xf>
    <xf numFmtId="164" fontId="12" fillId="0" borderId="35" xfId="54" applyNumberFormat="1" applyFont="1" applyBorder="1" applyAlignment="1">
      <alignment horizontal="right" vertical="center" wrapText="1"/>
      <protection/>
    </xf>
    <xf numFmtId="164" fontId="7" fillId="0" borderId="36" xfId="42" applyNumberFormat="1" applyFont="1" applyBorder="1" applyAlignment="1">
      <alignment horizontal="right" vertical="center" wrapText="1"/>
    </xf>
    <xf numFmtId="164" fontId="12" fillId="0" borderId="36" xfId="54" applyNumberFormat="1" applyFont="1" applyBorder="1" applyAlignment="1">
      <alignment horizontal="right" vertical="center" wrapText="1"/>
      <protection/>
    </xf>
    <xf numFmtId="164" fontId="12" fillId="0" borderId="37" xfId="42" applyNumberFormat="1" applyFont="1" applyBorder="1" applyAlignment="1">
      <alignment horizontal="right" vertical="center" wrapText="1"/>
    </xf>
    <xf numFmtId="164" fontId="12" fillId="0" borderId="39" xfId="54" applyNumberFormat="1" applyFont="1" applyBorder="1" applyAlignment="1">
      <alignment horizontal="right" vertical="center" wrapText="1"/>
      <protection/>
    </xf>
    <xf numFmtId="0" fontId="10" fillId="0" borderId="0" xfId="0" applyFont="1" applyAlignment="1">
      <alignment horizontal="right" vertical="center" wrapText="1"/>
    </xf>
    <xf numFmtId="0" fontId="0" fillId="0" borderId="10" xfId="0" applyBorder="1" applyAlignment="1">
      <alignment horizontal="center" vertical="center"/>
    </xf>
    <xf numFmtId="0" fontId="10" fillId="0" borderId="0" xfId="0" applyFont="1" applyAlignment="1">
      <alignment horizontal="right"/>
    </xf>
    <xf numFmtId="0" fontId="5" fillId="0" borderId="0" xfId="0" applyFont="1" applyAlignment="1">
      <alignment horizontal="center" vertical="center" wrapText="1"/>
    </xf>
    <xf numFmtId="0" fontId="5" fillId="0" borderId="0" xfId="0" applyFont="1" applyAlignment="1">
      <alignment horizontal="center"/>
    </xf>
    <xf numFmtId="0" fontId="7" fillId="0" borderId="0" xfId="0" applyFont="1" applyAlignment="1">
      <alignment horizontal="center"/>
    </xf>
    <xf numFmtId="0" fontId="7" fillId="0" borderId="10" xfId="0" applyFont="1" applyBorder="1" applyAlignment="1">
      <alignment horizontal="center"/>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xf>
    <xf numFmtId="0" fontId="5" fillId="35" borderId="10" xfId="0" applyFont="1" applyFill="1" applyBorder="1" applyAlignment="1">
      <alignment/>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quotePrefix="1">
      <alignment horizontal="center" vertical="center"/>
    </xf>
    <xf numFmtId="164" fontId="5" fillId="35" borderId="10" xfId="42" applyNumberFormat="1" applyFont="1" applyFill="1" applyBorder="1" applyAlignment="1">
      <alignment horizontal="right"/>
    </xf>
    <xf numFmtId="164" fontId="0" fillId="0" borderId="10" xfId="42" applyNumberFormat="1" applyFont="1" applyBorder="1" applyAlignment="1">
      <alignment horizontal="right"/>
    </xf>
    <xf numFmtId="0" fontId="8" fillId="35" borderId="10" xfId="0" applyFont="1" applyFill="1" applyBorder="1" applyAlignment="1">
      <alignment horizontal="center" vertical="center" wrapText="1"/>
    </xf>
    <xf numFmtId="0" fontId="105" fillId="35" borderId="10" xfId="0" applyFont="1" applyFill="1" applyBorder="1" applyAlignment="1">
      <alignment horizontal="center" vertical="center" wrapText="1"/>
    </xf>
    <xf numFmtId="0" fontId="106" fillId="0" borderId="10" xfId="0" applyFont="1" applyBorder="1" applyAlignment="1">
      <alignment horizontal="center"/>
    </xf>
    <xf numFmtId="0" fontId="31" fillId="0" borderId="0" xfId="0" applyFont="1" applyAlignment="1">
      <alignment/>
    </xf>
    <xf numFmtId="0" fontId="31" fillId="0" borderId="0" xfId="0" applyFont="1" applyFill="1" applyBorder="1" applyAlignment="1">
      <alignment horizontal="left"/>
    </xf>
    <xf numFmtId="0" fontId="31" fillId="0" borderId="0" xfId="0" applyFont="1" applyAlignment="1">
      <alignment/>
    </xf>
    <xf numFmtId="0" fontId="0" fillId="0" borderId="0" xfId="0" applyFont="1" applyAlignment="1">
      <alignment/>
    </xf>
    <xf numFmtId="164" fontId="107" fillId="0" borderId="10" xfId="42" applyNumberFormat="1" applyFont="1" applyBorder="1" applyAlignment="1">
      <alignment horizontal="center" vertical="center" wrapText="1"/>
    </xf>
    <xf numFmtId="0" fontId="5" fillId="0" borderId="10" xfId="0" applyFont="1" applyBorder="1" applyAlignment="1">
      <alignment horizontal="center" vertical="center"/>
    </xf>
    <xf numFmtId="0" fontId="108" fillId="0" borderId="10" xfId="0" applyFont="1" applyBorder="1" applyAlignment="1">
      <alignment horizontal="center" vertical="center"/>
    </xf>
    <xf numFmtId="0" fontId="8" fillId="0" borderId="40" xfId="0" applyFont="1" applyBorder="1" applyAlignment="1">
      <alignment/>
    </xf>
    <xf numFmtId="0" fontId="108" fillId="35" borderId="10" xfId="0" applyFont="1" applyFill="1" applyBorder="1" applyAlignment="1">
      <alignment/>
    </xf>
    <xf numFmtId="0" fontId="109" fillId="0" borderId="10" xfId="0" applyFont="1" applyBorder="1" applyAlignment="1">
      <alignment/>
    </xf>
    <xf numFmtId="0" fontId="5" fillId="0" borderId="10" xfId="0" applyFont="1" applyBorder="1" applyAlignment="1">
      <alignment horizontal="left" vertical="center" wrapText="1"/>
    </xf>
    <xf numFmtId="0" fontId="14" fillId="0" borderId="0" xfId="0" applyFont="1" applyAlignment="1">
      <alignment horizontal="center" vertical="top"/>
    </xf>
    <xf numFmtId="0" fontId="20" fillId="0" borderId="0" xfId="0" applyFont="1" applyBorder="1" applyAlignment="1">
      <alignment horizontal="left" vertical="center" wrapText="1"/>
    </xf>
    <xf numFmtId="4" fontId="14" fillId="0" borderId="0" xfId="0" applyNumberFormat="1" applyFont="1" applyBorder="1" applyAlignment="1">
      <alignment horizontal="right"/>
    </xf>
    <xf numFmtId="0" fontId="0" fillId="0" borderId="0" xfId="0" applyFont="1" applyAlignment="1">
      <alignment/>
    </xf>
    <xf numFmtId="0" fontId="18" fillId="0" borderId="0" xfId="0" applyFont="1" applyAlignment="1">
      <alignment wrapText="1"/>
    </xf>
    <xf numFmtId="0" fontId="18" fillId="0" borderId="0" xfId="0" applyFont="1" applyAlignment="1">
      <alignment horizontal="left"/>
    </xf>
    <xf numFmtId="0" fontId="0"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0" fontId="6" fillId="0" borderId="0" xfId="0" applyFont="1" applyAlignment="1">
      <alignment/>
    </xf>
    <xf numFmtId="0" fontId="5" fillId="0" borderId="16" xfId="0" applyFont="1" applyBorder="1" applyAlignment="1">
      <alignment horizontal="center" vertical="center" wrapText="1"/>
    </xf>
    <xf numFmtId="0" fontId="5" fillId="0" borderId="12" xfId="0" applyFont="1" applyBorder="1" applyAlignment="1">
      <alignment horizontal="left" vertical="center" wrapText="1"/>
    </xf>
    <xf numFmtId="41" fontId="5" fillId="0" borderId="12" xfId="0" applyNumberFormat="1" applyFont="1" applyBorder="1" applyAlignment="1">
      <alignment horizontal="right" vertical="center"/>
    </xf>
    <xf numFmtId="41" fontId="5" fillId="0" borderId="35" xfId="0" applyNumberFormat="1" applyFont="1" applyBorder="1" applyAlignment="1">
      <alignment horizontal="right" vertical="center"/>
    </xf>
    <xf numFmtId="0" fontId="5" fillId="0" borderId="12" xfId="0" applyFont="1" applyBorder="1" applyAlignment="1">
      <alignment horizontal="left" vertical="center"/>
    </xf>
    <xf numFmtId="0" fontId="0" fillId="0" borderId="11" xfId="0" applyFont="1" applyBorder="1" applyAlignment="1">
      <alignment horizontal="center" vertical="center" wrapText="1"/>
    </xf>
    <xf numFmtId="0" fontId="0" fillId="0" borderId="10" xfId="0" applyFont="1" applyBorder="1" applyAlignment="1">
      <alignment horizontal="left" vertical="center"/>
    </xf>
    <xf numFmtId="41" fontId="0" fillId="0" borderId="10" xfId="0" applyNumberFormat="1" applyFont="1" applyBorder="1" applyAlignment="1">
      <alignment horizontal="right" vertical="center"/>
    </xf>
    <xf numFmtId="41" fontId="0" fillId="0" borderId="36" xfId="0" applyNumberFormat="1" applyFont="1" applyBorder="1" applyAlignment="1">
      <alignment horizontal="right" vertical="center"/>
    </xf>
    <xf numFmtId="0" fontId="0" fillId="0" borderId="10" xfId="0" applyFont="1" applyBorder="1" applyAlignment="1">
      <alignment horizontal="left" vertical="center" wrapText="1"/>
    </xf>
    <xf numFmtId="0" fontId="5" fillId="0" borderId="41" xfId="0" applyFont="1" applyBorder="1" applyAlignment="1">
      <alignment horizontal="center" vertical="center" wrapText="1"/>
    </xf>
    <xf numFmtId="41" fontId="5" fillId="0" borderId="10" xfId="0" applyNumberFormat="1" applyFont="1" applyBorder="1" applyAlignment="1">
      <alignment horizontal="right" vertical="center"/>
    </xf>
    <xf numFmtId="41" fontId="5" fillId="0" borderId="36" xfId="0" applyNumberFormat="1" applyFont="1" applyBorder="1" applyAlignment="1">
      <alignment horizontal="right"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5" fillId="0" borderId="10" xfId="0" applyFont="1" applyBorder="1" applyAlignment="1">
      <alignment horizontal="left" vertical="center"/>
    </xf>
    <xf numFmtId="0" fontId="0" fillId="0" borderId="44" xfId="0" applyFont="1" applyBorder="1" applyAlignment="1">
      <alignment horizontal="center" vertical="center" wrapText="1"/>
    </xf>
    <xf numFmtId="0" fontId="0" fillId="0" borderId="18" xfId="0" applyFont="1" applyBorder="1" applyAlignment="1">
      <alignment horizontal="left" vertical="center"/>
    </xf>
    <xf numFmtId="41" fontId="0" fillId="0" borderId="18" xfId="0" applyNumberFormat="1" applyFont="1" applyBorder="1" applyAlignment="1">
      <alignment horizontal="right" vertical="center"/>
    </xf>
    <xf numFmtId="41" fontId="0" fillId="0" borderId="37" xfId="0" applyNumberFormat="1" applyFont="1" applyBorder="1" applyAlignment="1">
      <alignment horizontal="right" vertical="center"/>
    </xf>
    <xf numFmtId="0" fontId="5" fillId="0" borderId="4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left" vertical="center" wrapText="1"/>
    </xf>
    <xf numFmtId="41" fontId="5" fillId="0" borderId="48" xfId="0" applyNumberFormat="1" applyFont="1" applyBorder="1" applyAlignment="1">
      <alignment horizontal="right" vertical="center"/>
    </xf>
    <xf numFmtId="41" fontId="5" fillId="0" borderId="49" xfId="0" applyNumberFormat="1" applyFont="1" applyBorder="1" applyAlignment="1">
      <alignment horizontal="right" vertical="center"/>
    </xf>
    <xf numFmtId="0" fontId="29" fillId="0" borderId="0" xfId="0" applyFont="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Border="1" applyAlignment="1">
      <alignment horizontal="center"/>
    </xf>
    <xf numFmtId="0" fontId="5" fillId="0" borderId="43" xfId="0" applyFont="1" applyBorder="1" applyAlignment="1">
      <alignment horizontal="center" vertical="center" wrapText="1"/>
    </xf>
    <xf numFmtId="0" fontId="5" fillId="0" borderId="50" xfId="0" applyFont="1" applyBorder="1" applyAlignment="1">
      <alignment horizontal="left" vertical="center"/>
    </xf>
    <xf numFmtId="41" fontId="5" fillId="0" borderId="50" xfId="0" applyNumberFormat="1" applyFont="1" applyBorder="1" applyAlignment="1">
      <alignment horizontal="right" vertical="center"/>
    </xf>
    <xf numFmtId="41" fontId="5" fillId="0" borderId="51" xfId="0" applyNumberFormat="1" applyFont="1" applyBorder="1" applyAlignment="1">
      <alignment horizontal="right" vertical="center"/>
    </xf>
    <xf numFmtId="0" fontId="0" fillId="0" borderId="52" xfId="0" applyFont="1" applyBorder="1" applyAlignment="1">
      <alignment horizontal="left" vertical="center" wrapText="1"/>
    </xf>
    <xf numFmtId="41" fontId="0" fillId="0" borderId="52" xfId="0" applyNumberFormat="1" applyFont="1" applyBorder="1" applyAlignment="1">
      <alignment horizontal="right" vertical="center"/>
    </xf>
    <xf numFmtId="41" fontId="0" fillId="0" borderId="53" xfId="0" applyNumberFormat="1" applyFont="1" applyBorder="1" applyAlignment="1">
      <alignment horizontal="right" vertical="center"/>
    </xf>
    <xf numFmtId="0" fontId="5" fillId="0" borderId="39" xfId="0" applyFont="1" applyBorder="1" applyAlignment="1">
      <alignment horizontal="center" vertical="center" wrapText="1"/>
    </xf>
    <xf numFmtId="0" fontId="7"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left" vertical="center" wrapText="1"/>
    </xf>
    <xf numFmtId="164" fontId="5" fillId="0" borderId="10" xfId="42" applyNumberFormat="1" applyFont="1" applyBorder="1" applyAlignment="1">
      <alignment horizontal="center" vertical="center" wrapText="1"/>
    </xf>
    <xf numFmtId="164" fontId="12" fillId="0" borderId="10" xfId="42" applyNumberFormat="1" applyFont="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164" fontId="12" fillId="35" borderId="10" xfId="42" applyNumberFormat="1" applyFont="1" applyFill="1" applyBorder="1" applyAlignment="1">
      <alignment/>
    </xf>
    <xf numFmtId="0" fontId="12" fillId="35" borderId="10" xfId="0" applyFont="1" applyFill="1" applyBorder="1" applyAlignment="1">
      <alignment horizontal="center" vertical="center"/>
    </xf>
    <xf numFmtId="164" fontId="5" fillId="35" borderId="10" xfId="42" applyNumberFormat="1" applyFont="1" applyFill="1" applyBorder="1" applyAlignment="1">
      <alignment horizontal="center" vertical="center" wrapText="1"/>
    </xf>
    <xf numFmtId="0" fontId="27" fillId="34" borderId="10" xfId="0" applyFont="1" applyFill="1" applyBorder="1" applyAlignment="1">
      <alignment horizontal="centerContinuous" vertical="center"/>
    </xf>
    <xf numFmtId="0" fontId="19" fillId="34" borderId="10" xfId="0" applyFont="1" applyFill="1" applyBorder="1" applyAlignment="1">
      <alignment horizontal="center"/>
    </xf>
    <xf numFmtId="0" fontId="19" fillId="0" borderId="10" xfId="0" applyFont="1" applyBorder="1" applyAlignment="1">
      <alignment vertical="center" wrapText="1"/>
    </xf>
    <xf numFmtId="0" fontId="19" fillId="0" borderId="10" xfId="0" applyFont="1" applyBorder="1" applyAlignment="1">
      <alignment horizontal="center" vertical="center"/>
    </xf>
    <xf numFmtId="0" fontId="19" fillId="35" borderId="10" xfId="0" applyFont="1" applyFill="1" applyBorder="1" applyAlignment="1">
      <alignment horizontal="center" vertical="center"/>
    </xf>
    <xf numFmtId="0" fontId="19" fillId="35" borderId="10" xfId="0" applyFont="1" applyFill="1" applyBorder="1" applyAlignment="1">
      <alignment vertical="center" wrapText="1"/>
    </xf>
    <xf numFmtId="0" fontId="19" fillId="35" borderId="10" xfId="0" applyFont="1" applyFill="1" applyBorder="1" applyAlignment="1">
      <alignment vertical="center"/>
    </xf>
    <xf numFmtId="4" fontId="19" fillId="35" borderId="10" xfId="0" applyNumberFormat="1" applyFont="1" applyFill="1" applyBorder="1" applyAlignment="1">
      <alignment horizontal="right"/>
    </xf>
    <xf numFmtId="0" fontId="27" fillId="35" borderId="10" xfId="0" applyFont="1" applyFill="1" applyBorder="1" applyAlignment="1">
      <alignment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vertical="center" wrapText="1"/>
    </xf>
    <xf numFmtId="0" fontId="7" fillId="0" borderId="0" xfId="0" applyFont="1" applyFill="1" applyAlignment="1">
      <alignment/>
    </xf>
    <xf numFmtId="0" fontId="27" fillId="34" borderId="10" xfId="0" applyFont="1" applyFill="1" applyBorder="1" applyAlignment="1">
      <alignment horizontal="center" vertical="center" wrapText="1"/>
    </xf>
    <xf numFmtId="4" fontId="19" fillId="0" borderId="10" xfId="0" applyNumberFormat="1" applyFont="1" applyFill="1" applyBorder="1" applyAlignment="1">
      <alignment horizontal="center" vertical="center"/>
    </xf>
    <xf numFmtId="0" fontId="19" fillId="0" borderId="10" xfId="0" applyFont="1" applyBorder="1" applyAlignment="1">
      <alignment horizontal="right" vertical="center"/>
    </xf>
    <xf numFmtId="4" fontId="19" fillId="0" borderId="10" xfId="0" applyNumberFormat="1" applyFont="1" applyBorder="1" applyAlignment="1">
      <alignment horizontal="right" vertical="center"/>
    </xf>
    <xf numFmtId="0" fontId="5" fillId="35" borderId="10" xfId="0" applyFont="1" applyFill="1" applyBorder="1" applyAlignment="1">
      <alignment horizontal="center" vertical="center" wrapText="1"/>
    </xf>
    <xf numFmtId="0" fontId="27" fillId="35" borderId="10" xfId="0" applyFont="1" applyFill="1" applyBorder="1" applyAlignment="1">
      <alignment horizontal="center" vertical="center"/>
    </xf>
    <xf numFmtId="4" fontId="19" fillId="0" borderId="10" xfId="0" applyNumberFormat="1" applyFont="1" applyBorder="1" applyAlignment="1">
      <alignment horizontal="center"/>
    </xf>
    <xf numFmtId="4" fontId="27" fillId="35" borderId="10" xfId="0" applyNumberFormat="1" applyFont="1" applyFill="1" applyBorder="1" applyAlignment="1">
      <alignment horizontal="center"/>
    </xf>
    <xf numFmtId="0" fontId="12" fillId="0" borderId="0" xfId="54" applyFont="1">
      <alignment/>
      <protection/>
    </xf>
    <xf numFmtId="0" fontId="15" fillId="0" borderId="0" xfId="54" applyFont="1" applyAlignment="1">
      <alignment horizontal="right"/>
      <protection/>
    </xf>
    <xf numFmtId="0" fontId="0" fillId="0" borderId="0" xfId="0" applyAlignment="1">
      <alignment wrapText="1"/>
    </xf>
    <xf numFmtId="0" fontId="6" fillId="0" borderId="0" xfId="0" applyFont="1" applyAlignment="1">
      <alignment vertical="top" wrapText="1"/>
    </xf>
    <xf numFmtId="0" fontId="12" fillId="0" borderId="10" xfId="0" applyFont="1" applyBorder="1" applyAlignment="1">
      <alignment vertical="center" wrapText="1"/>
    </xf>
    <xf numFmtId="0" fontId="0" fillId="0" borderId="0" xfId="0" applyFont="1" applyAlignment="1">
      <alignment horizontal="center" vertical="center" wrapText="1"/>
    </xf>
    <xf numFmtId="0" fontId="6" fillId="0" borderId="0" xfId="0" applyFont="1" applyAlignment="1">
      <alignment vertical="top"/>
    </xf>
    <xf numFmtId="0" fontId="5" fillId="0" borderId="45" xfId="0" applyFont="1" applyBorder="1" applyAlignment="1">
      <alignment/>
    </xf>
    <xf numFmtId="0" fontId="5" fillId="0" borderId="54" xfId="0" applyFont="1" applyBorder="1" applyAlignment="1">
      <alignment/>
    </xf>
    <xf numFmtId="0" fontId="5" fillId="0" borderId="55" xfId="0" applyFont="1" applyBorder="1" applyAlignment="1">
      <alignment/>
    </xf>
    <xf numFmtId="0" fontId="5" fillId="0" borderId="24" xfId="0" applyFont="1" applyBorder="1" applyAlignment="1">
      <alignment/>
    </xf>
    <xf numFmtId="0" fontId="5" fillId="0" borderId="0" xfId="0" applyFont="1" applyBorder="1" applyAlignment="1">
      <alignment/>
    </xf>
    <xf numFmtId="0" fontId="5" fillId="0" borderId="25" xfId="0" applyFont="1" applyBorder="1" applyAlignment="1">
      <alignment/>
    </xf>
    <xf numFmtId="0" fontId="26" fillId="0" borderId="24" xfId="0" applyFont="1" applyBorder="1" applyAlignment="1">
      <alignment/>
    </xf>
    <xf numFmtId="0" fontId="26" fillId="0" borderId="0" xfId="0" applyFont="1" applyBorder="1" applyAlignment="1">
      <alignment/>
    </xf>
    <xf numFmtId="0" fontId="26" fillId="0" borderId="25" xfId="0" applyFont="1" applyBorder="1" applyAlignment="1">
      <alignment/>
    </xf>
    <xf numFmtId="0" fontId="26" fillId="0" borderId="0" xfId="0" applyFont="1" applyAlignment="1">
      <alignment/>
    </xf>
    <xf numFmtId="0" fontId="12" fillId="34" borderId="16"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12" fillId="34" borderId="35" xfId="0" applyFont="1" applyFill="1" applyBorder="1" applyAlignment="1">
      <alignment horizontal="center" vertical="center" wrapText="1"/>
    </xf>
    <xf numFmtId="0" fontId="5" fillId="0" borderId="28" xfId="0" applyFont="1" applyBorder="1" applyAlignment="1">
      <alignment horizontal="center" vertical="center" wrapText="1"/>
    </xf>
    <xf numFmtId="0" fontId="12" fillId="0" borderId="11" xfId="0" applyFont="1" applyBorder="1" applyAlignment="1">
      <alignment horizontal="center" vertical="center" wrapText="1"/>
    </xf>
    <xf numFmtId="164" fontId="7" fillId="0" borderId="36" xfId="42" applyNumberFormat="1" applyFont="1" applyBorder="1" applyAlignment="1">
      <alignment horizontal="center" vertical="center" wrapText="1"/>
    </xf>
    <xf numFmtId="164" fontId="0" fillId="0" borderId="36" xfId="42"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xf>
    <xf numFmtId="0" fontId="5" fillId="0" borderId="0" xfId="0" applyFont="1" applyBorder="1" applyAlignment="1">
      <alignment horizontal="left"/>
    </xf>
    <xf numFmtId="0" fontId="7" fillId="0" borderId="41" xfId="0" applyFont="1" applyBorder="1" applyAlignment="1">
      <alignment/>
    </xf>
    <xf numFmtId="0" fontId="7" fillId="0" borderId="52" xfId="0" applyFont="1" applyBorder="1" applyAlignment="1">
      <alignment/>
    </xf>
    <xf numFmtId="0" fontId="7" fillId="0" borderId="52" xfId="0" applyFont="1" applyBorder="1" applyAlignment="1">
      <alignment horizontal="left"/>
    </xf>
    <xf numFmtId="164" fontId="7" fillId="0" borderId="52" xfId="42" applyNumberFormat="1" applyFont="1" applyBorder="1" applyAlignment="1">
      <alignment/>
    </xf>
    <xf numFmtId="164" fontId="7" fillId="0" borderId="53" xfId="42" applyNumberFormat="1" applyFont="1" applyBorder="1" applyAlignment="1">
      <alignment/>
    </xf>
    <xf numFmtId="164" fontId="5" fillId="35" borderId="48" xfId="42" applyNumberFormat="1" applyFont="1" applyFill="1" applyBorder="1" applyAlignment="1">
      <alignment horizontal="center" vertical="center" wrapText="1"/>
    </xf>
    <xf numFmtId="164" fontId="5" fillId="35" borderId="49" xfId="42" applyNumberFormat="1" applyFont="1" applyFill="1" applyBorder="1" applyAlignment="1">
      <alignment horizontal="center" vertical="center" wrapText="1"/>
    </xf>
    <xf numFmtId="164" fontId="0" fillId="0" borderId="52" xfId="42" applyNumberFormat="1" applyFont="1" applyBorder="1" applyAlignment="1">
      <alignment horizontal="center" vertical="center" wrapText="1"/>
    </xf>
    <xf numFmtId="164" fontId="0" fillId="0" borderId="53" xfId="42" applyNumberFormat="1" applyFont="1" applyBorder="1" applyAlignment="1">
      <alignment horizontal="center" vertical="center" wrapText="1"/>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xf>
    <xf numFmtId="0" fontId="0" fillId="0" borderId="0" xfId="0" applyAlignment="1">
      <alignment vertical="center"/>
    </xf>
    <xf numFmtId="0" fontId="0" fillId="0" borderId="0" xfId="0" applyFont="1" applyAlignment="1">
      <alignment wrapText="1"/>
    </xf>
    <xf numFmtId="0" fontId="2" fillId="0" borderId="0" xfId="0" applyFont="1" applyAlignment="1">
      <alignment vertical="top"/>
    </xf>
    <xf numFmtId="0" fontId="0" fillId="0" borderId="0" xfId="0" applyAlignment="1">
      <alignment vertical="center" wrapText="1"/>
    </xf>
    <xf numFmtId="0" fontId="0" fillId="0" borderId="0" xfId="0" applyFont="1" applyAlignment="1">
      <alignment vertical="center"/>
    </xf>
    <xf numFmtId="0" fontId="6" fillId="0" borderId="0" xfId="0" applyFont="1" applyAlignment="1">
      <alignment vertical="center"/>
    </xf>
    <xf numFmtId="0" fontId="0" fillId="0" borderId="43" xfId="0" applyFont="1" applyBorder="1" applyAlignment="1">
      <alignment horizontal="center" vertical="center"/>
    </xf>
    <xf numFmtId="0" fontId="0" fillId="0" borderId="50" xfId="0" applyFont="1" applyBorder="1" applyAlignment="1">
      <alignment horizontal="center" vertical="center"/>
    </xf>
    <xf numFmtId="0" fontId="0" fillId="0" borderId="50" xfId="0" applyFont="1" applyBorder="1" applyAlignment="1">
      <alignment vertical="center"/>
    </xf>
    <xf numFmtId="164" fontId="0" fillId="0" borderId="51" xfId="42" applyNumberFormat="1" applyFont="1" applyBorder="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164" fontId="0" fillId="0" borderId="36" xfId="42" applyNumberFormat="1" applyFont="1" applyBorder="1" applyAlignment="1">
      <alignment vertical="center"/>
    </xf>
    <xf numFmtId="164" fontId="5" fillId="0" borderId="49" xfId="42" applyNumberFormat="1" applyFont="1" applyBorder="1" applyAlignment="1">
      <alignment vertical="center"/>
    </xf>
    <xf numFmtId="0" fontId="2" fillId="0" borderId="0" xfId="0" applyFont="1" applyAlignment="1">
      <alignment horizontal="center" vertical="center"/>
    </xf>
    <xf numFmtId="0" fontId="6" fillId="0" borderId="0" xfId="0" applyFont="1" applyAlignment="1">
      <alignment/>
    </xf>
    <xf numFmtId="0" fontId="0" fillId="0" borderId="50" xfId="0" applyFont="1" applyBorder="1" applyAlignment="1">
      <alignment vertical="center" wrapText="1"/>
    </xf>
    <xf numFmtId="0" fontId="0" fillId="0" borderId="41" xfId="0" applyFont="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vertical="center" wrapText="1"/>
    </xf>
    <xf numFmtId="164" fontId="0" fillId="0" borderId="53" xfId="42" applyNumberFormat="1" applyFont="1" applyBorder="1" applyAlignment="1">
      <alignment vertical="center"/>
    </xf>
    <xf numFmtId="0" fontId="13" fillId="0" borderId="0" xfId="0" applyFont="1" applyAlignment="1">
      <alignment vertical="top"/>
    </xf>
    <xf numFmtId="0" fontId="17" fillId="0" borderId="0" xfId="0" applyFont="1" applyAlignment="1">
      <alignment horizontal="center"/>
    </xf>
    <xf numFmtId="0" fontId="0" fillId="0" borderId="4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left" vertical="center" wrapText="1"/>
    </xf>
    <xf numFmtId="164" fontId="0" fillId="0" borderId="51" xfId="42" applyNumberFormat="1" applyFont="1" applyFill="1" applyBorder="1" applyAlignment="1">
      <alignment vertical="center"/>
    </xf>
    <xf numFmtId="0" fontId="12" fillId="0" borderId="0" xfId="0" applyFont="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164" fontId="0" fillId="0" borderId="36" xfId="42" applyNumberFormat="1" applyFont="1" applyFill="1" applyBorder="1" applyAlignment="1">
      <alignment vertical="center"/>
    </xf>
    <xf numFmtId="0" fontId="12" fillId="0" borderId="0" xfId="0" applyFont="1" applyAlignment="1">
      <alignment horizontal="center" vertical="center" wrapText="1"/>
    </xf>
    <xf numFmtId="0" fontId="110" fillId="0" borderId="0" xfId="0" applyFont="1" applyAlignment="1">
      <alignment/>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vertical="center" wrapText="1"/>
    </xf>
    <xf numFmtId="0" fontId="0" fillId="0" borderId="18" xfId="0" applyFont="1" applyBorder="1" applyAlignment="1">
      <alignment horizontal="left" vertical="center" wrapText="1"/>
    </xf>
    <xf numFmtId="164" fontId="0" fillId="0" borderId="37" xfId="42" applyNumberFormat="1" applyFont="1" applyBorder="1" applyAlignment="1">
      <alignment vertical="center"/>
    </xf>
    <xf numFmtId="0" fontId="0" fillId="0" borderId="42"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vertical="center" wrapText="1"/>
    </xf>
    <xf numFmtId="0" fontId="0" fillId="0" borderId="56" xfId="0" applyFont="1" applyBorder="1" applyAlignment="1">
      <alignment horizontal="left" vertical="center" wrapText="1"/>
    </xf>
    <xf numFmtId="164" fontId="0" fillId="0" borderId="57" xfId="42" applyNumberFormat="1" applyFont="1" applyBorder="1" applyAlignment="1">
      <alignment vertical="center"/>
    </xf>
    <xf numFmtId="0" fontId="18" fillId="0" borderId="0" xfId="54" applyFont="1" applyAlignment="1">
      <alignment wrapText="1"/>
      <protection/>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wrapText="1"/>
    </xf>
    <xf numFmtId="0" fontId="0" fillId="0" borderId="12" xfId="0" applyFont="1" applyBorder="1" applyAlignment="1">
      <alignment horizontal="left" vertical="center" wrapText="1"/>
    </xf>
    <xf numFmtId="164" fontId="0" fillId="0" borderId="35" xfId="42" applyNumberFormat="1" applyFont="1" applyBorder="1" applyAlignment="1">
      <alignment vertical="center"/>
    </xf>
    <xf numFmtId="0" fontId="0" fillId="0" borderId="52" xfId="0" applyFont="1" applyBorder="1" applyAlignment="1">
      <alignment horizontal="left" vertical="center" wrapText="1"/>
    </xf>
    <xf numFmtId="0" fontId="0" fillId="0" borderId="50" xfId="0" applyFont="1" applyBorder="1" applyAlignment="1">
      <alignment horizontal="left" vertical="center" wrapText="1"/>
    </xf>
    <xf numFmtId="0" fontId="15" fillId="0" borderId="0" xfId="0" applyFont="1" applyAlignment="1">
      <alignment horizontal="right"/>
    </xf>
    <xf numFmtId="164" fontId="5" fillId="0" borderId="49" xfId="0" applyNumberFormat="1" applyFont="1" applyBorder="1" applyAlignment="1">
      <alignmen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37" fillId="0" borderId="0" xfId="0" applyFont="1" applyAlignment="1">
      <alignment/>
    </xf>
    <xf numFmtId="0" fontId="37" fillId="0" borderId="0" xfId="0" applyFont="1" applyAlignment="1">
      <alignment/>
    </xf>
    <xf numFmtId="0" fontId="5" fillId="0" borderId="48" xfId="0" applyFont="1" applyBorder="1" applyAlignment="1">
      <alignment horizontal="left" vertical="center"/>
    </xf>
    <xf numFmtId="0" fontId="18" fillId="0" borderId="43" xfId="0" applyFont="1" applyBorder="1" applyAlignment="1">
      <alignment horizontal="center" vertical="center" wrapText="1"/>
    </xf>
    <xf numFmtId="0" fontId="18" fillId="0" borderId="50" xfId="0" applyFont="1" applyBorder="1" applyAlignment="1">
      <alignment horizontal="left" vertical="center"/>
    </xf>
    <xf numFmtId="41" fontId="18" fillId="0" borderId="51" xfId="0" applyNumberFormat="1" applyFont="1" applyBorder="1" applyAlignment="1">
      <alignment horizontal="right" vertical="center"/>
    </xf>
    <xf numFmtId="0" fontId="18" fillId="0" borderId="10" xfId="0" applyFont="1" applyBorder="1" applyAlignment="1">
      <alignment horizontal="left" vertical="center" wrapText="1"/>
    </xf>
    <xf numFmtId="0" fontId="5" fillId="0" borderId="42" xfId="0" applyFont="1" applyBorder="1" applyAlignment="1">
      <alignment horizontal="center" vertical="center" wrapText="1"/>
    </xf>
    <xf numFmtId="0" fontId="5" fillId="0" borderId="50" xfId="0" applyFont="1" applyBorder="1" applyAlignment="1">
      <alignment horizontal="left" vertical="center" wrapText="1"/>
    </xf>
    <xf numFmtId="0" fontId="18" fillId="0" borderId="42" xfId="0" applyFont="1" applyBorder="1" applyAlignment="1">
      <alignment horizontal="center" vertical="center" wrapText="1"/>
    </xf>
    <xf numFmtId="41" fontId="18" fillId="0" borderId="36" xfId="0" applyNumberFormat="1" applyFont="1" applyBorder="1" applyAlignment="1">
      <alignment horizontal="right" vertical="center"/>
    </xf>
    <xf numFmtId="0" fontId="18" fillId="0" borderId="10" xfId="0" applyFont="1" applyBorder="1" applyAlignment="1">
      <alignment horizontal="left" vertical="center"/>
    </xf>
    <xf numFmtId="0" fontId="5" fillId="0" borderId="24"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52" xfId="0" applyFont="1" applyBorder="1" applyAlignment="1">
      <alignment horizontal="left" vertical="center" wrapText="1"/>
    </xf>
    <xf numFmtId="41" fontId="18" fillId="0" borderId="53" xfId="0" applyNumberFormat="1" applyFont="1" applyBorder="1" applyAlignment="1">
      <alignment horizontal="right" vertical="center"/>
    </xf>
    <xf numFmtId="0" fontId="18" fillId="0" borderId="10" xfId="0" applyFont="1" applyBorder="1" applyAlignment="1">
      <alignment horizontal="left" wrapText="1"/>
    </xf>
    <xf numFmtId="0" fontId="18" fillId="0" borderId="30" xfId="0" applyFont="1" applyBorder="1" applyAlignment="1">
      <alignment horizontal="center" vertical="center" wrapText="1"/>
    </xf>
    <xf numFmtId="0" fontId="18" fillId="0" borderId="18" xfId="0" applyFont="1" applyBorder="1" applyAlignment="1">
      <alignment horizontal="left" wrapText="1"/>
    </xf>
    <xf numFmtId="41" fontId="18" fillId="0" borderId="37" xfId="0" applyNumberFormat="1" applyFont="1" applyBorder="1" applyAlignment="1">
      <alignment horizontal="right" vertical="center"/>
    </xf>
    <xf numFmtId="0" fontId="5" fillId="0" borderId="58" xfId="0" applyFont="1" applyBorder="1" applyAlignment="1">
      <alignment horizontal="center" vertical="center" wrapText="1"/>
    </xf>
    <xf numFmtId="0" fontId="5" fillId="0" borderId="59" xfId="0" applyFont="1" applyBorder="1" applyAlignment="1">
      <alignment horizontal="left" vertical="center"/>
    </xf>
    <xf numFmtId="41" fontId="5" fillId="0" borderId="59" xfId="0" applyNumberFormat="1" applyFont="1" applyBorder="1" applyAlignment="1">
      <alignment horizontal="right" vertical="center"/>
    </xf>
    <xf numFmtId="41" fontId="5" fillId="0" borderId="60" xfId="0" applyNumberFormat="1" applyFont="1" applyBorder="1" applyAlignment="1">
      <alignment horizontal="right" vertical="center"/>
    </xf>
    <xf numFmtId="0" fontId="5" fillId="0" borderId="17" xfId="0" applyFont="1" applyBorder="1" applyAlignment="1">
      <alignment horizontal="center" vertical="center" wrapText="1"/>
    </xf>
    <xf numFmtId="0" fontId="5" fillId="0" borderId="18" xfId="0" applyFont="1" applyBorder="1" applyAlignment="1">
      <alignment horizontal="left" vertical="center"/>
    </xf>
    <xf numFmtId="41" fontId="5" fillId="0" borderId="18" xfId="0" applyNumberFormat="1" applyFont="1" applyBorder="1" applyAlignment="1">
      <alignment horizontal="right" vertical="center"/>
    </xf>
    <xf numFmtId="41" fontId="5" fillId="0" borderId="37" xfId="0" applyNumberFormat="1" applyFont="1" applyBorder="1" applyAlignment="1">
      <alignment horizontal="right" vertical="center"/>
    </xf>
    <xf numFmtId="0" fontId="18" fillId="0" borderId="0" xfId="0" applyFont="1" applyAlignment="1">
      <alignment horizontal="left" wrapText="1"/>
    </xf>
    <xf numFmtId="0" fontId="22" fillId="0" borderId="0" xfId="0" applyFont="1" applyAlignment="1">
      <alignment horizontal="center"/>
    </xf>
    <xf numFmtId="0" fontId="33" fillId="0" borderId="0" xfId="0" applyFont="1" applyAlignment="1">
      <alignment horizontal="center"/>
    </xf>
    <xf numFmtId="0" fontId="33"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0" xfId="0" applyFont="1" applyBorder="1" applyAlignment="1">
      <alignment horizontal="center" vertical="top" wrapText="1"/>
    </xf>
    <xf numFmtId="0" fontId="5" fillId="35" borderId="10" xfId="0" applyFont="1" applyFill="1" applyBorder="1" applyAlignment="1">
      <alignment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14" fillId="34" borderId="10" xfId="0" applyFont="1" applyFill="1" applyBorder="1" applyAlignment="1">
      <alignment horizontal="center"/>
    </xf>
    <xf numFmtId="0" fontId="40" fillId="0" borderId="0" xfId="0" applyFont="1" applyAlignment="1">
      <alignment vertical="center"/>
    </xf>
    <xf numFmtId="0" fontId="17" fillId="0" borderId="0" xfId="0" applyFont="1" applyAlignment="1">
      <alignment/>
    </xf>
    <xf numFmtId="0" fontId="17" fillId="0" borderId="10" xfId="0" applyFont="1" applyBorder="1" applyAlignment="1">
      <alignment horizontal="center" vertical="top" wrapText="1"/>
    </xf>
    <xf numFmtId="0" fontId="17" fillId="0" borderId="10" xfId="0" applyFont="1" applyBorder="1" applyAlignment="1">
      <alignment horizontal="left" vertical="top" wrapText="1"/>
    </xf>
    <xf numFmtId="0" fontId="80" fillId="0" borderId="0" xfId="0" applyFont="1" applyAlignment="1">
      <alignment horizontal="center"/>
    </xf>
    <xf numFmtId="0" fontId="41" fillId="0" borderId="0" xfId="0" applyFont="1" applyAlignment="1">
      <alignment horizontal="left" vertical="center"/>
    </xf>
    <xf numFmtId="0" fontId="31" fillId="0" borderId="0" xfId="0" applyFont="1" applyAlignment="1">
      <alignment horizontal="center" vertical="top"/>
    </xf>
    <xf numFmtId="0" fontId="30" fillId="0" borderId="0" xfId="0" applyFont="1" applyAlignment="1">
      <alignment horizontal="left" vertical="top" wrapText="1"/>
    </xf>
    <xf numFmtId="0" fontId="41" fillId="0" borderId="0" xfId="0" applyFont="1" applyAlignment="1">
      <alignment horizontal="left"/>
    </xf>
    <xf numFmtId="0" fontId="51" fillId="0" borderId="0" xfId="0" applyFont="1" applyAlignment="1">
      <alignment/>
    </xf>
    <xf numFmtId="0" fontId="80" fillId="0" borderId="0" xfId="0" applyFont="1" applyAlignment="1">
      <alignment horizontal="left" vertical="top" wrapText="1"/>
    </xf>
    <xf numFmtId="0" fontId="80" fillId="0" borderId="0" xfId="0" applyFont="1" applyAlignment="1">
      <alignment/>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0" xfId="0" applyNumberFormat="1" applyFont="1" applyAlignment="1">
      <alignment/>
    </xf>
    <xf numFmtId="0" fontId="44" fillId="0" borderId="0" xfId="0" applyFont="1" applyAlignment="1">
      <alignment horizontal="right"/>
    </xf>
    <xf numFmtId="0" fontId="31" fillId="0" borderId="0" xfId="0" applyFont="1" applyAlignment="1">
      <alignment horizontal="left" vertical="center" wrapText="1"/>
    </xf>
    <xf numFmtId="0" fontId="51" fillId="0" borderId="0" xfId="0" applyFont="1" applyAlignment="1">
      <alignment horizontal="left" vertical="center" wrapText="1"/>
    </xf>
    <xf numFmtId="0" fontId="5" fillId="35" borderId="10" xfId="0" applyFont="1" applyFill="1" applyBorder="1" applyAlignment="1">
      <alignment horizontal="center" vertical="center" wrapText="1"/>
    </xf>
    <xf numFmtId="0" fontId="17" fillId="0" borderId="50" xfId="0" applyFont="1" applyBorder="1" applyAlignment="1">
      <alignment horizontal="center" vertical="center" wrapText="1"/>
    </xf>
    <xf numFmtId="0" fontId="45" fillId="0" borderId="0" xfId="0" applyFont="1" applyBorder="1" applyAlignment="1">
      <alignment horizontal="left"/>
    </xf>
    <xf numFmtId="0" fontId="0" fillId="0" borderId="54" xfId="0" applyFont="1" applyBorder="1" applyAlignment="1">
      <alignment/>
    </xf>
    <xf numFmtId="0" fontId="0" fillId="0" borderId="54" xfId="0" applyFont="1" applyBorder="1" applyAlignment="1">
      <alignment/>
    </xf>
    <xf numFmtId="0" fontId="6" fillId="35" borderId="47"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25" xfId="54" applyFont="1" applyFill="1" applyBorder="1" applyAlignment="1">
      <alignment horizontal="center" vertical="center" wrapText="1"/>
      <protection/>
    </xf>
    <xf numFmtId="0" fontId="12" fillId="35" borderId="16" xfId="0" applyFont="1" applyFill="1" applyBorder="1" applyAlignment="1">
      <alignment horizontal="center" vertical="center"/>
    </xf>
    <xf numFmtId="0" fontId="12" fillId="35" borderId="12" xfId="0" applyFont="1" applyFill="1" applyBorder="1" applyAlignment="1">
      <alignment horizontal="center" vertical="center"/>
    </xf>
    <xf numFmtId="0" fontId="12" fillId="35" borderId="35" xfId="0" applyFont="1" applyFill="1" applyBorder="1" applyAlignment="1">
      <alignment horizontal="center" vertical="center" wrapText="1"/>
    </xf>
    <xf numFmtId="0" fontId="6" fillId="35" borderId="17" xfId="0" applyFont="1" applyFill="1" applyBorder="1" applyAlignment="1">
      <alignment horizontal="center" vertical="center"/>
    </xf>
    <xf numFmtId="0" fontId="6" fillId="35" borderId="18" xfId="0" applyFont="1" applyFill="1" applyBorder="1" applyAlignment="1">
      <alignment horizontal="center" vertical="center"/>
    </xf>
    <xf numFmtId="0" fontId="6" fillId="35" borderId="37" xfId="0" applyFont="1" applyFill="1" applyBorder="1" applyAlignment="1">
      <alignment horizontal="center" vertical="center"/>
    </xf>
    <xf numFmtId="0" fontId="12" fillId="35" borderId="12" xfId="0" applyFont="1" applyFill="1" applyBorder="1" applyAlignment="1">
      <alignment horizontal="center" vertical="center" wrapText="1"/>
    </xf>
    <xf numFmtId="0" fontId="12" fillId="35" borderId="52" xfId="54" applyFont="1" applyFill="1" applyBorder="1" applyAlignment="1">
      <alignment horizontal="center" vertical="center" wrapText="1"/>
      <protection/>
    </xf>
    <xf numFmtId="0" fontId="12" fillId="35" borderId="62" xfId="54" applyFont="1" applyFill="1" applyBorder="1" applyAlignment="1">
      <alignment horizontal="center" vertical="center" wrapText="1"/>
      <protection/>
    </xf>
    <xf numFmtId="0" fontId="12" fillId="35" borderId="53"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3" xfId="54" applyFont="1" applyFill="1" applyBorder="1" applyAlignment="1">
      <alignment horizontal="center" vertical="center" wrapText="1"/>
      <protection/>
    </xf>
    <xf numFmtId="0" fontId="6" fillId="35" borderId="47" xfId="54" applyFont="1" applyFill="1" applyBorder="1" applyAlignment="1">
      <alignment horizontal="center" vertical="center" wrapText="1"/>
      <protection/>
    </xf>
    <xf numFmtId="0" fontId="6" fillId="35" borderId="18" xfId="54" applyFont="1" applyFill="1" applyBorder="1" applyAlignment="1">
      <alignment horizontal="center" vertical="center" wrapText="1"/>
      <protection/>
    </xf>
    <xf numFmtId="0" fontId="6" fillId="35" borderId="0" xfId="54" applyFont="1" applyFill="1" applyBorder="1" applyAlignment="1">
      <alignment horizontal="center" vertical="center" wrapText="1"/>
      <protection/>
    </xf>
    <xf numFmtId="0" fontId="6" fillId="35" borderId="57" xfId="54" applyFont="1" applyFill="1" applyBorder="1" applyAlignment="1">
      <alignment horizontal="center"/>
      <protection/>
    </xf>
    <xf numFmtId="0" fontId="5" fillId="35" borderId="16"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37" xfId="0" applyFont="1" applyFill="1" applyBorder="1" applyAlignment="1">
      <alignment horizontal="center" vertical="center" wrapText="1"/>
    </xf>
    <xf numFmtId="0" fontId="5" fillId="35" borderId="6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6" fillId="36" borderId="44"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6" fillId="36" borderId="21" xfId="53" applyFont="1" applyFill="1" applyBorder="1" applyAlignment="1">
      <alignment horizontal="center" vertical="center" wrapText="1"/>
      <protection/>
    </xf>
    <xf numFmtId="0" fontId="6" fillId="36" borderId="18" xfId="53" applyFont="1" applyFill="1" applyBorder="1" applyAlignment="1">
      <alignment horizontal="center" vertical="center" wrapText="1"/>
      <protection/>
    </xf>
    <xf numFmtId="0" fontId="6" fillId="36" borderId="64" xfId="53" applyFont="1" applyFill="1" applyBorder="1" applyAlignment="1">
      <alignment horizontal="center" vertical="center" wrapText="1"/>
      <protection/>
    </xf>
    <xf numFmtId="0" fontId="17" fillId="0" borderId="50" xfId="0" applyFont="1" applyBorder="1" applyAlignment="1">
      <alignment vertical="center" wrapText="1"/>
    </xf>
    <xf numFmtId="0" fontId="17" fillId="35" borderId="18" xfId="0" applyFont="1" applyFill="1" applyBorder="1" applyAlignment="1">
      <alignment horizontal="center" vertical="center" wrapText="1"/>
    </xf>
    <xf numFmtId="0" fontId="17" fillId="0" borderId="51" xfId="0" applyFont="1" applyBorder="1" applyAlignment="1">
      <alignment vertical="center" wrapText="1"/>
    </xf>
    <xf numFmtId="0" fontId="17" fillId="0" borderId="36" xfId="0" applyFont="1" applyBorder="1" applyAlignment="1">
      <alignment vertical="center" wrapText="1"/>
    </xf>
    <xf numFmtId="0" fontId="17" fillId="0" borderId="18" xfId="0" applyFont="1" applyBorder="1" applyAlignment="1">
      <alignment horizontal="center" vertical="center" wrapText="1"/>
    </xf>
    <xf numFmtId="0" fontId="17" fillId="0" borderId="18" xfId="0" applyFont="1" applyBorder="1" applyAlignment="1">
      <alignment vertical="center" wrapText="1"/>
    </xf>
    <xf numFmtId="0" fontId="17" fillId="0" borderId="37" xfId="0" applyFont="1" applyBorder="1" applyAlignment="1">
      <alignment vertical="center" wrapText="1"/>
    </xf>
    <xf numFmtId="0" fontId="51" fillId="0" borderId="0" xfId="0" applyFont="1" applyAlignment="1">
      <alignment horizontal="left" vertical="center" wrapText="1"/>
    </xf>
    <xf numFmtId="0" fontId="30" fillId="0" borderId="0" xfId="0" applyFont="1" applyAlignment="1">
      <alignment horizontal="left" vertical="center" wrapText="1"/>
    </xf>
    <xf numFmtId="0" fontId="81" fillId="0" borderId="0" xfId="0" applyFont="1" applyAlignment="1">
      <alignment horizontal="left" vertical="center" wrapText="1"/>
    </xf>
    <xf numFmtId="0" fontId="0" fillId="0" borderId="10" xfId="0" applyFont="1" applyBorder="1" applyAlignment="1">
      <alignment horizontal="left" vertical="top" wrapText="1"/>
    </xf>
    <xf numFmtId="43" fontId="12" fillId="0" borderId="12" xfId="42" applyFont="1" applyBorder="1" applyAlignment="1">
      <alignment horizontal="right" vertical="center" wrapText="1"/>
    </xf>
    <xf numFmtId="43" fontId="12" fillId="0" borderId="63" xfId="42" applyFont="1" applyBorder="1" applyAlignment="1">
      <alignment horizontal="right" vertical="center" wrapText="1"/>
    </xf>
    <xf numFmtId="43" fontId="7" fillId="0" borderId="10" xfId="42" applyFont="1" applyBorder="1" applyAlignment="1">
      <alignment horizontal="right" vertical="center" wrapText="1"/>
    </xf>
    <xf numFmtId="43" fontId="7" fillId="0" borderId="65" xfId="42" applyFont="1" applyBorder="1" applyAlignment="1">
      <alignment horizontal="right" vertical="center" wrapText="1"/>
    </xf>
    <xf numFmtId="43" fontId="12" fillId="0" borderId="10" xfId="42" applyFont="1" applyBorder="1" applyAlignment="1">
      <alignment horizontal="right" vertical="center" wrapText="1"/>
    </xf>
    <xf numFmtId="43" fontId="12" fillId="0" borderId="18" xfId="42" applyFont="1" applyBorder="1" applyAlignment="1">
      <alignment horizontal="right" vertical="center" wrapText="1"/>
    </xf>
    <xf numFmtId="43" fontId="12" fillId="0" borderId="66" xfId="42" applyFont="1" applyBorder="1" applyAlignment="1">
      <alignment horizontal="right" vertical="center" wrapText="1"/>
    </xf>
    <xf numFmtId="43" fontId="12" fillId="0" borderId="14" xfId="42" applyFont="1" applyBorder="1" applyAlignment="1">
      <alignment horizontal="right" vertical="center" wrapText="1"/>
    </xf>
    <xf numFmtId="43" fontId="12" fillId="0" borderId="64" xfId="42" applyFont="1" applyBorder="1" applyAlignment="1">
      <alignment horizontal="right" vertical="center" wrapText="1"/>
    </xf>
    <xf numFmtId="0" fontId="4" fillId="0" borderId="0" xfId="0" applyFont="1" applyBorder="1" applyAlignment="1">
      <alignment horizontal="center" vertical="center"/>
    </xf>
    <xf numFmtId="0" fontId="18" fillId="0" borderId="10" xfId="0" applyFont="1" applyBorder="1" applyAlignment="1">
      <alignment horizontal="left" vertical="top" wrapText="1"/>
    </xf>
    <xf numFmtId="164" fontId="111" fillId="0" borderId="0" xfId="42" applyNumberFormat="1" applyFont="1" applyAlignment="1">
      <alignment/>
    </xf>
    <xf numFmtId="0" fontId="0" fillId="33" borderId="0" xfId="53" applyFont="1" applyFill="1">
      <alignment/>
      <protection/>
    </xf>
    <xf numFmtId="3" fontId="0" fillId="33" borderId="0" xfId="53" applyNumberFormat="1" applyFont="1" applyFill="1" applyAlignment="1">
      <alignment horizontal="center" vertical="center"/>
      <protection/>
    </xf>
    <xf numFmtId="3" fontId="55" fillId="37" borderId="50" xfId="53" applyNumberFormat="1" applyFont="1" applyFill="1" applyBorder="1" applyAlignment="1">
      <alignment horizontal="center" vertical="center" wrapText="1"/>
      <protection/>
    </xf>
    <xf numFmtId="3" fontId="55" fillId="35" borderId="50" xfId="53" applyNumberFormat="1" applyFont="1" applyFill="1" applyBorder="1" applyAlignment="1">
      <alignment horizontal="center" vertical="center" wrapText="1"/>
      <protection/>
    </xf>
    <xf numFmtId="0" fontId="0" fillId="35" borderId="67" xfId="53" applyNumberFormat="1" applyFont="1" applyFill="1" applyBorder="1" applyAlignment="1">
      <alignment horizontal="center" vertical="center" wrapText="1"/>
      <protection/>
    </xf>
    <xf numFmtId="0" fontId="0" fillId="38" borderId="28" xfId="53" applyFont="1" applyFill="1" applyBorder="1" applyAlignment="1">
      <alignment horizontal="center" vertical="center" wrapText="1"/>
      <protection/>
    </xf>
    <xf numFmtId="0" fontId="0" fillId="37" borderId="10" xfId="53" applyNumberFormat="1" applyFont="1" applyFill="1" applyBorder="1" applyAlignment="1">
      <alignment horizontal="center" vertical="center" wrapText="1"/>
      <protection/>
    </xf>
    <xf numFmtId="0" fontId="0" fillId="37" borderId="22" xfId="53" applyFont="1" applyFill="1" applyBorder="1" applyAlignment="1">
      <alignment horizontal="center" vertical="center" wrapText="1"/>
      <protection/>
    </xf>
    <xf numFmtId="0" fontId="0" fillId="37" borderId="10" xfId="53" applyFont="1" applyFill="1" applyBorder="1" applyAlignment="1">
      <alignment horizontal="center" vertical="center" wrapText="1"/>
      <protection/>
    </xf>
    <xf numFmtId="3" fontId="26" fillId="37" borderId="50" xfId="53" applyNumberFormat="1" applyFont="1" applyFill="1" applyBorder="1" applyAlignment="1">
      <alignment horizontal="center" vertical="center" wrapText="1"/>
      <protection/>
    </xf>
    <xf numFmtId="0" fontId="0" fillId="37" borderId="13"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0" fillId="0" borderId="13"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23" xfId="53" applyFont="1" applyBorder="1" applyAlignment="1">
      <alignment horizontal="center" vertical="center" wrapText="1"/>
      <protection/>
    </xf>
    <xf numFmtId="3" fontId="26" fillId="0" borderId="50" xfId="53" applyNumberFormat="1" applyFont="1" applyBorder="1" applyAlignment="1">
      <alignment horizontal="center" vertical="center" wrapText="1"/>
      <protection/>
    </xf>
    <xf numFmtId="0" fontId="0" fillId="0" borderId="67" xfId="53" applyNumberFormat="1" applyFont="1" applyBorder="1" applyAlignment="1">
      <alignment horizontal="center" vertical="center" wrapText="1"/>
      <protection/>
    </xf>
    <xf numFmtId="0" fontId="0" fillId="0" borderId="22" xfId="53" applyFont="1" applyBorder="1" applyAlignment="1">
      <alignment horizontal="center" vertical="center" wrapText="1"/>
      <protection/>
    </xf>
    <xf numFmtId="3" fontId="55" fillId="33" borderId="10" xfId="53" applyNumberFormat="1" applyFont="1" applyFill="1" applyBorder="1" applyAlignment="1">
      <alignment horizontal="center" vertical="center" wrapText="1"/>
      <protection/>
    </xf>
    <xf numFmtId="3" fontId="26" fillId="33" borderId="10" xfId="53" applyNumberFormat="1" applyFont="1" applyFill="1" applyBorder="1" applyAlignment="1">
      <alignment horizontal="center" vertical="center" wrapText="1"/>
      <protection/>
    </xf>
    <xf numFmtId="3" fontId="26" fillId="0" borderId="10" xfId="53" applyNumberFormat="1" applyFont="1" applyBorder="1" applyAlignment="1">
      <alignment horizontal="center" vertical="center" wrapText="1"/>
      <protection/>
    </xf>
    <xf numFmtId="3" fontId="55" fillId="35" borderId="10" xfId="53" applyNumberFormat="1" applyFont="1" applyFill="1" applyBorder="1" applyAlignment="1">
      <alignment horizontal="center" vertical="center" wrapText="1"/>
      <protection/>
    </xf>
    <xf numFmtId="3" fontId="55" fillId="37" borderId="10" xfId="53" applyNumberFormat="1" applyFont="1" applyFill="1" applyBorder="1" applyAlignment="1">
      <alignment horizontal="center" vertical="center" wrapText="1"/>
      <protection/>
    </xf>
    <xf numFmtId="3" fontId="26" fillId="37" borderId="10" xfId="53" applyNumberFormat="1" applyFont="1" applyFill="1" applyBorder="1" applyAlignment="1">
      <alignment horizontal="center" vertical="center" wrapText="1"/>
      <protection/>
    </xf>
    <xf numFmtId="0" fontId="0" fillId="33" borderId="11" xfId="53" applyFont="1" applyFill="1" applyBorder="1" applyAlignment="1">
      <alignment horizontal="center" vertical="center" wrapText="1"/>
      <protection/>
    </xf>
    <xf numFmtId="49" fontId="0" fillId="33" borderId="10" xfId="53" applyNumberFormat="1" applyFont="1" applyFill="1" applyBorder="1" applyAlignment="1">
      <alignment horizontal="center" vertical="center" wrapText="1"/>
      <protection/>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3" fontId="26" fillId="33" borderId="10" xfId="0" applyNumberFormat="1" applyFont="1" applyFill="1" applyBorder="1" applyAlignment="1">
      <alignment horizontal="center" vertical="center" wrapText="1"/>
    </xf>
    <xf numFmtId="0" fontId="0" fillId="0" borderId="68" xfId="53" applyFont="1" applyBorder="1" applyAlignment="1">
      <alignment horizontal="center"/>
      <protection/>
    </xf>
    <xf numFmtId="0" fontId="5" fillId="0" borderId="69" xfId="53" applyFont="1" applyBorder="1" applyAlignment="1">
      <alignment horizontal="center"/>
      <protection/>
    </xf>
    <xf numFmtId="0" fontId="5" fillId="0" borderId="69" xfId="53" applyFont="1" applyFill="1" applyBorder="1" applyAlignment="1">
      <alignment horizontal="left" vertical="center" wrapText="1"/>
      <protection/>
    </xf>
    <xf numFmtId="0" fontId="0" fillId="0" borderId="69" xfId="53" applyFont="1" applyBorder="1" applyAlignment="1">
      <alignment horizontal="center" vertical="center"/>
      <protection/>
    </xf>
    <xf numFmtId="3" fontId="55" fillId="0" borderId="69" xfId="53" applyNumberFormat="1" applyFont="1" applyBorder="1" applyAlignment="1">
      <alignment horizontal="center" vertical="center"/>
      <protection/>
    </xf>
    <xf numFmtId="3" fontId="55" fillId="0" borderId="39" xfId="53" applyNumberFormat="1" applyFont="1" applyBorder="1" applyAlignment="1">
      <alignment horizontal="center" vertical="center"/>
      <protection/>
    </xf>
    <xf numFmtId="3" fontId="5" fillId="0" borderId="39" xfId="53" applyNumberFormat="1" applyFont="1" applyBorder="1" applyAlignment="1">
      <alignment horizontal="center" vertical="center"/>
      <protection/>
    </xf>
    <xf numFmtId="0" fontId="5" fillId="0" borderId="54" xfId="53" applyNumberFormat="1" applyFont="1" applyBorder="1" applyAlignment="1">
      <alignment horizontal="center" vertical="center" wrapText="1"/>
      <protection/>
    </xf>
    <xf numFmtId="3" fontId="0" fillId="35" borderId="50" xfId="53" applyNumberFormat="1" applyFont="1" applyFill="1" applyBorder="1" applyAlignment="1">
      <alignment horizontal="center" vertical="center" wrapText="1"/>
      <protection/>
    </xf>
    <xf numFmtId="3" fontId="0" fillId="35" borderId="10" xfId="53" applyNumberFormat="1" applyFont="1" applyFill="1" applyBorder="1" applyAlignment="1">
      <alignment horizontal="center" vertical="center" wrapText="1"/>
      <protection/>
    </xf>
    <xf numFmtId="0" fontId="0" fillId="0" borderId="23" xfId="53" applyFont="1" applyBorder="1" applyAlignment="1">
      <alignment horizontal="center" vertical="center" wrapText="1"/>
      <protection/>
    </xf>
    <xf numFmtId="0" fontId="0" fillId="37" borderId="23"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56" fillId="36" borderId="10" xfId="53" applyFont="1" applyFill="1" applyBorder="1" applyAlignment="1">
      <alignment horizontal="center" vertical="center" wrapText="1"/>
      <protection/>
    </xf>
    <xf numFmtId="0" fontId="56" fillId="36" borderId="10" xfId="53" applyFont="1" applyFill="1" applyBorder="1" applyAlignment="1">
      <alignment horizontal="center" wrapText="1"/>
      <protection/>
    </xf>
    <xf numFmtId="0" fontId="56" fillId="36" borderId="13" xfId="53" applyFont="1" applyFill="1" applyBorder="1" applyAlignment="1">
      <alignment horizontal="left" vertical="center" wrapText="1"/>
      <protection/>
    </xf>
    <xf numFmtId="0" fontId="56" fillId="36" borderId="10" xfId="53" applyFont="1" applyFill="1" applyBorder="1" applyAlignment="1">
      <alignment horizontal="left" vertical="center" wrapText="1"/>
      <protection/>
    </xf>
    <xf numFmtId="0" fontId="0" fillId="0" borderId="36" xfId="53" applyNumberFormat="1" applyFont="1" applyBorder="1" applyAlignment="1">
      <alignment horizontal="center" vertical="center" wrapText="1"/>
      <protection/>
    </xf>
    <xf numFmtId="0" fontId="0" fillId="0" borderId="65" xfId="53" applyNumberFormat="1" applyFont="1" applyBorder="1" applyAlignment="1">
      <alignment horizontal="center" vertical="center" wrapText="1"/>
      <protection/>
    </xf>
    <xf numFmtId="3" fontId="55" fillId="33" borderId="23" xfId="53" applyNumberFormat="1" applyFont="1" applyFill="1" applyBorder="1" applyAlignment="1">
      <alignment horizontal="center" vertical="center" wrapText="1"/>
      <protection/>
    </xf>
    <xf numFmtId="3" fontId="26" fillId="33" borderId="23" xfId="0" applyNumberFormat="1" applyFont="1" applyFill="1" applyBorder="1" applyAlignment="1">
      <alignment horizontal="center" vertical="center" wrapText="1"/>
    </xf>
    <xf numFmtId="3" fontId="26" fillId="0" borderId="23" xfId="53" applyNumberFormat="1" applyFont="1" applyBorder="1" applyAlignment="1">
      <alignment horizontal="center" vertical="center" wrapText="1"/>
      <protection/>
    </xf>
    <xf numFmtId="0" fontId="0" fillId="0" borderId="67" xfId="53" applyNumberFormat="1" applyFont="1" applyBorder="1" applyAlignment="1">
      <alignment horizontal="center" vertical="center" wrapText="1"/>
      <protection/>
    </xf>
    <xf numFmtId="0" fontId="0" fillId="37" borderId="67" xfId="53" applyNumberFormat="1" applyFont="1" applyFill="1" applyBorder="1" applyAlignment="1">
      <alignment horizontal="center" vertical="center" wrapText="1"/>
      <protection/>
    </xf>
    <xf numFmtId="0" fontId="0" fillId="37" borderId="10" xfId="53" applyFont="1" applyFill="1" applyBorder="1" applyAlignment="1">
      <alignment horizontal="left" vertical="center" wrapText="1"/>
      <protection/>
    </xf>
    <xf numFmtId="3" fontId="26" fillId="34" borderId="70" xfId="0" applyNumberFormat="1" applyFont="1" applyFill="1" applyBorder="1" applyAlignment="1">
      <alignment horizontal="center" vertical="center" wrapText="1"/>
    </xf>
    <xf numFmtId="3" fontId="26" fillId="34" borderId="50" xfId="0" applyNumberFormat="1" applyFont="1" applyFill="1" applyBorder="1" applyAlignment="1">
      <alignment horizontal="center" vertical="center" wrapText="1"/>
    </xf>
    <xf numFmtId="3" fontId="26" fillId="0" borderId="70" xfId="53" applyNumberFormat="1" applyFont="1" applyBorder="1" applyAlignment="1">
      <alignment horizontal="center" vertical="center" wrapText="1"/>
      <protection/>
    </xf>
    <xf numFmtId="0" fontId="0" fillId="33" borderId="41" xfId="53" applyFont="1" applyFill="1" applyBorder="1" applyAlignment="1">
      <alignment horizontal="center" vertical="center" wrapText="1"/>
      <protection/>
    </xf>
    <xf numFmtId="3" fontId="26" fillId="33" borderId="10" xfId="53" applyNumberFormat="1" applyFont="1" applyFill="1" applyBorder="1" applyAlignment="1">
      <alignment horizontal="center" vertical="top"/>
      <protection/>
    </xf>
    <xf numFmtId="0" fontId="57" fillId="33" borderId="0" xfId="53" applyFont="1" applyFill="1" applyAlignment="1">
      <alignment horizontal="center" vertical="center"/>
      <protection/>
    </xf>
    <xf numFmtId="3" fontId="5" fillId="0" borderId="71" xfId="53" applyNumberFormat="1" applyFont="1" applyBorder="1" applyAlignment="1">
      <alignment horizontal="center" vertical="center"/>
      <protection/>
    </xf>
    <xf numFmtId="0" fontId="0" fillId="0" borderId="28" xfId="53" applyFont="1" applyBorder="1" applyAlignment="1">
      <alignment vertical="center"/>
      <protection/>
    </xf>
    <xf numFmtId="0" fontId="0" fillId="0" borderId="13" xfId="53" applyFont="1" applyBorder="1" applyAlignment="1">
      <alignment horizontal="center" vertical="center"/>
      <protection/>
    </xf>
    <xf numFmtId="0" fontId="0" fillId="0" borderId="13" xfId="53" applyFont="1" applyBorder="1" applyAlignment="1">
      <alignment vertical="center" wrapText="1"/>
      <protection/>
    </xf>
    <xf numFmtId="0" fontId="0" fillId="0" borderId="13" xfId="53" applyFont="1" applyBorder="1" applyAlignment="1">
      <alignment vertical="center"/>
      <protection/>
    </xf>
    <xf numFmtId="0" fontId="0" fillId="35" borderId="22" xfId="53" applyFont="1" applyFill="1" applyBorder="1" applyAlignment="1">
      <alignment horizontal="center" vertical="center" wrapText="1"/>
      <protection/>
    </xf>
    <xf numFmtId="0" fontId="0" fillId="35" borderId="22" xfId="53" applyFont="1" applyFill="1" applyBorder="1" applyAlignment="1">
      <alignment vertical="center"/>
      <protection/>
    </xf>
    <xf numFmtId="0" fontId="0" fillId="35" borderId="23" xfId="53" applyFont="1" applyFill="1" applyBorder="1" applyAlignment="1">
      <alignment horizontal="center" vertical="center" wrapText="1"/>
      <protection/>
    </xf>
    <xf numFmtId="3" fontId="26" fillId="35" borderId="10" xfId="53" applyNumberFormat="1" applyFont="1" applyFill="1" applyBorder="1" applyAlignment="1">
      <alignment horizontal="center" vertical="center" wrapText="1"/>
      <protection/>
    </xf>
    <xf numFmtId="0" fontId="7" fillId="0" borderId="23" xfId="53" applyFont="1" applyBorder="1" applyAlignment="1">
      <alignment horizontal="center" vertical="center" wrapText="1"/>
      <protection/>
    </xf>
    <xf numFmtId="3" fontId="55" fillId="34" borderId="70" xfId="0" applyNumberFormat="1" applyFont="1" applyFill="1" applyBorder="1" applyAlignment="1">
      <alignment horizontal="center" vertical="center" wrapText="1"/>
    </xf>
    <xf numFmtId="3" fontId="26" fillId="34" borderId="67" xfId="0" applyNumberFormat="1" applyFont="1" applyFill="1" applyBorder="1" applyAlignment="1">
      <alignment horizontal="center" vertical="center" wrapText="1"/>
    </xf>
    <xf numFmtId="0" fontId="0" fillId="33" borderId="43" xfId="53" applyFont="1" applyFill="1" applyBorder="1" applyAlignment="1">
      <alignment horizontal="center" vertical="center" wrapText="1"/>
      <protection/>
    </xf>
    <xf numFmtId="49" fontId="0" fillId="33" borderId="50" xfId="53" applyNumberFormat="1" applyFont="1" applyFill="1" applyBorder="1" applyAlignment="1">
      <alignment horizontal="center" vertical="center" wrapText="1"/>
      <protection/>
    </xf>
    <xf numFmtId="0" fontId="0" fillId="33" borderId="50" xfId="0" applyFont="1" applyFill="1" applyBorder="1" applyAlignment="1">
      <alignment vertical="center" wrapText="1"/>
    </xf>
    <xf numFmtId="0" fontId="0" fillId="33" borderId="50"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2" xfId="53" applyFont="1" applyFill="1" applyBorder="1" applyAlignment="1">
      <alignment horizontal="center" vertical="center" wrapText="1"/>
      <protection/>
    </xf>
    <xf numFmtId="3" fontId="26" fillId="33" borderId="50" xfId="0" applyNumberFormat="1" applyFont="1" applyFill="1" applyBorder="1" applyAlignment="1">
      <alignment horizontal="center" vertical="center" wrapText="1"/>
    </xf>
    <xf numFmtId="3" fontId="26" fillId="33" borderId="51" xfId="0" applyNumberFormat="1" applyFont="1" applyFill="1" applyBorder="1" applyAlignment="1">
      <alignment horizontal="center" vertical="center" wrapText="1"/>
    </xf>
    <xf numFmtId="3" fontId="55" fillId="33" borderId="70" xfId="53" applyNumberFormat="1" applyFont="1" applyFill="1" applyBorder="1" applyAlignment="1">
      <alignment horizontal="center" vertical="center" wrapText="1"/>
      <protection/>
    </xf>
    <xf numFmtId="3" fontId="26" fillId="33" borderId="70" xfId="0" applyNumberFormat="1" applyFont="1" applyFill="1" applyBorder="1" applyAlignment="1">
      <alignment horizontal="center" vertical="center" wrapText="1"/>
    </xf>
    <xf numFmtId="3" fontId="26" fillId="33" borderId="67" xfId="0" applyNumberFormat="1" applyFont="1" applyFill="1" applyBorder="1" applyAlignment="1">
      <alignment horizontal="center" vertical="center" wrapText="1"/>
    </xf>
    <xf numFmtId="49" fontId="0" fillId="33" borderId="56" xfId="53" applyNumberFormat="1" applyFont="1" applyFill="1" applyBorder="1" applyAlignment="1">
      <alignment horizontal="center" vertical="center" wrapText="1"/>
      <protection/>
    </xf>
    <xf numFmtId="0" fontId="0" fillId="33" borderId="56" xfId="0" applyFont="1" applyFill="1" applyBorder="1" applyAlignment="1">
      <alignment vertical="center" wrapText="1"/>
    </xf>
    <xf numFmtId="0" fontId="0" fillId="33" borderId="56" xfId="0" applyFont="1" applyFill="1" applyBorder="1" applyAlignment="1">
      <alignment horizontal="center" vertical="center" wrapText="1"/>
    </xf>
    <xf numFmtId="3" fontId="26" fillId="33" borderId="73" xfId="0" applyNumberFormat="1" applyFont="1" applyFill="1" applyBorder="1" applyAlignment="1">
      <alignment horizontal="center" vertical="center" wrapText="1"/>
    </xf>
    <xf numFmtId="3" fontId="26" fillId="0" borderId="73" xfId="53" applyNumberFormat="1" applyFont="1" applyBorder="1" applyAlignment="1">
      <alignment horizontal="center" vertical="center" wrapText="1"/>
      <protection/>
    </xf>
    <xf numFmtId="3" fontId="26" fillId="33" borderId="56" xfId="0" applyNumberFormat="1" applyFont="1" applyFill="1" applyBorder="1" applyAlignment="1">
      <alignment horizontal="center" vertical="center" wrapText="1"/>
    </xf>
    <xf numFmtId="0" fontId="0" fillId="0" borderId="53" xfId="53" applyNumberFormat="1" applyFont="1" applyBorder="1" applyAlignment="1">
      <alignment horizontal="center" vertical="center" wrapText="1"/>
      <protection/>
    </xf>
    <xf numFmtId="0" fontId="0" fillId="33" borderId="28" xfId="53" applyFont="1" applyFill="1" applyBorder="1" applyAlignment="1">
      <alignment horizontal="center" vertical="center" wrapText="1"/>
      <protection/>
    </xf>
    <xf numFmtId="49" fontId="0" fillId="33" borderId="13" xfId="53" applyNumberFormat="1" applyFont="1" applyFill="1" applyBorder="1" applyAlignment="1">
      <alignment horizontal="center" vertical="center" wrapText="1"/>
      <protection/>
    </xf>
    <xf numFmtId="0" fontId="0" fillId="33" borderId="22" xfId="0" applyFont="1" applyFill="1" applyBorder="1" applyAlignment="1">
      <alignment horizontal="center" vertical="center" wrapText="1"/>
    </xf>
    <xf numFmtId="3" fontId="26" fillId="33" borderId="23" xfId="0" applyNumberFormat="1" applyFont="1" applyFill="1" applyBorder="1" applyAlignment="1">
      <alignment horizontal="center" vertical="center"/>
    </xf>
    <xf numFmtId="0" fontId="0" fillId="37" borderId="13" xfId="53" applyNumberFormat="1" applyFont="1" applyFill="1" applyBorder="1" applyAlignment="1">
      <alignment horizontal="center" vertical="center" wrapText="1"/>
      <protection/>
    </xf>
    <xf numFmtId="0" fontId="0" fillId="0" borderId="13" xfId="53" applyFont="1" applyBorder="1" applyAlignment="1">
      <alignment horizontal="left" vertical="center" wrapText="1"/>
      <protection/>
    </xf>
    <xf numFmtId="0" fontId="0" fillId="38" borderId="11" xfId="53" applyFont="1" applyFill="1" applyBorder="1" applyAlignment="1">
      <alignment horizontal="center" vertical="center" wrapText="1"/>
      <protection/>
    </xf>
    <xf numFmtId="0" fontId="0" fillId="0" borderId="28" xfId="53" applyFont="1" applyBorder="1" applyAlignment="1">
      <alignment horizontal="center" vertical="center"/>
      <protection/>
    </xf>
    <xf numFmtId="0" fontId="0" fillId="0" borderId="10" xfId="53" applyFont="1" applyBorder="1" applyAlignment="1">
      <alignment horizontal="center" vertical="center"/>
      <protection/>
    </xf>
    <xf numFmtId="0" fontId="0" fillId="0" borderId="10" xfId="53" applyFont="1" applyBorder="1" applyAlignment="1">
      <alignment vertical="center" wrapText="1"/>
      <protection/>
    </xf>
    <xf numFmtId="0" fontId="0" fillId="0" borderId="22" xfId="53" applyFont="1" applyBorder="1" applyAlignment="1">
      <alignment vertical="center"/>
      <protection/>
    </xf>
    <xf numFmtId="0" fontId="0" fillId="0" borderId="10" xfId="53" applyFont="1" applyBorder="1" applyAlignment="1">
      <alignment vertical="center"/>
      <protection/>
    </xf>
    <xf numFmtId="0" fontId="0" fillId="0" borderId="10" xfId="53" applyFont="1" applyBorder="1">
      <alignment/>
      <protection/>
    </xf>
    <xf numFmtId="0" fontId="0" fillId="0" borderId="36" xfId="53" applyFont="1" applyBorder="1" applyAlignment="1">
      <alignment horizontal="center" vertical="center" wrapText="1"/>
      <protection/>
    </xf>
    <xf numFmtId="0" fontId="0" fillId="0" borderId="30" xfId="53" applyFont="1" applyBorder="1" applyAlignment="1">
      <alignment horizontal="center" vertical="center"/>
      <protection/>
    </xf>
    <xf numFmtId="0" fontId="0" fillId="0" borderId="21" xfId="53" applyFont="1" applyBorder="1" applyAlignment="1">
      <alignment horizontal="center" vertical="center"/>
      <protection/>
    </xf>
    <xf numFmtId="0" fontId="0" fillId="0" borderId="14" xfId="53" applyFont="1" applyBorder="1" applyAlignment="1">
      <alignment horizontal="center" vertical="center"/>
      <protection/>
    </xf>
    <xf numFmtId="0" fontId="0" fillId="0" borderId="14" xfId="53" applyFont="1" applyBorder="1" applyAlignment="1">
      <alignment vertical="center" wrapText="1"/>
      <protection/>
    </xf>
    <xf numFmtId="0" fontId="0" fillId="0" borderId="26" xfId="53" applyFont="1" applyBorder="1" applyAlignment="1">
      <alignment vertical="center"/>
      <protection/>
    </xf>
    <xf numFmtId="0" fontId="0" fillId="0" borderId="14" xfId="53" applyFont="1" applyBorder="1" applyAlignment="1">
      <alignment vertical="center"/>
      <protection/>
    </xf>
    <xf numFmtId="0" fontId="0" fillId="0" borderId="14" xfId="53" applyFont="1" applyBorder="1" applyAlignment="1">
      <alignment horizontal="center" vertical="center" wrapText="1"/>
      <protection/>
    </xf>
    <xf numFmtId="3" fontId="26" fillId="33" borderId="15" xfId="0" applyNumberFormat="1" applyFont="1" applyFill="1" applyBorder="1" applyAlignment="1">
      <alignment horizontal="center" vertical="center" wrapText="1"/>
    </xf>
    <xf numFmtId="0" fontId="0" fillId="0" borderId="14" xfId="53" applyFont="1" applyBorder="1">
      <alignment/>
      <protection/>
    </xf>
    <xf numFmtId="0" fontId="0" fillId="0" borderId="38" xfId="53" applyFont="1" applyBorder="1" applyAlignment="1">
      <alignment horizontal="center" vertical="center" wrapText="1"/>
      <protection/>
    </xf>
    <xf numFmtId="0" fontId="4" fillId="0" borderId="0" xfId="0" applyFont="1" applyBorder="1" applyAlignment="1">
      <alignment horizontal="center" vertical="center"/>
    </xf>
    <xf numFmtId="0" fontId="5"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12" fillId="35" borderId="50" xfId="0" applyFont="1" applyFill="1" applyBorder="1" applyAlignment="1">
      <alignment horizontal="center" vertical="center" wrapText="1"/>
    </xf>
    <xf numFmtId="0" fontId="2" fillId="0" borderId="0" xfId="54" applyFont="1" applyAlignment="1">
      <alignment horizontal="center" wrapText="1"/>
      <protection/>
    </xf>
    <xf numFmtId="0" fontId="2" fillId="0" borderId="0" xfId="54" applyFont="1" applyAlignment="1">
      <alignment horizontal="center"/>
      <protection/>
    </xf>
    <xf numFmtId="0" fontId="12" fillId="35" borderId="27" xfId="54" applyFont="1" applyFill="1" applyBorder="1" applyAlignment="1">
      <alignment horizontal="center" vertical="center" wrapText="1"/>
      <protection/>
    </xf>
    <xf numFmtId="0" fontId="12" fillId="35" borderId="28" xfId="54" applyFont="1" applyFill="1" applyBorder="1" applyAlignment="1">
      <alignment horizontal="center" vertical="center" wrapText="1"/>
      <protection/>
    </xf>
    <xf numFmtId="0" fontId="12" fillId="35" borderId="12" xfId="54" applyFont="1" applyFill="1" applyBorder="1" applyAlignment="1">
      <alignment horizontal="center" vertical="center" wrapText="1"/>
      <protection/>
    </xf>
    <xf numFmtId="0" fontId="12" fillId="35" borderId="10" xfId="54" applyFont="1" applyFill="1" applyBorder="1" applyAlignment="1">
      <alignment horizontal="center" vertical="center" wrapText="1"/>
      <protection/>
    </xf>
    <xf numFmtId="0" fontId="12" fillId="35" borderId="31" xfId="54" applyFont="1" applyFill="1" applyBorder="1" applyAlignment="1">
      <alignment horizontal="center" vertical="center" wrapText="1"/>
      <protection/>
    </xf>
    <xf numFmtId="0" fontId="12" fillId="35" borderId="23" xfId="54" applyFont="1" applyFill="1" applyBorder="1" applyAlignment="1">
      <alignment horizontal="center" vertical="center" wrapText="1"/>
      <protection/>
    </xf>
    <xf numFmtId="0" fontId="12" fillId="35" borderId="19" xfId="54" applyFont="1" applyFill="1" applyBorder="1" applyAlignment="1">
      <alignment horizontal="center" vertical="center" wrapText="1"/>
      <protection/>
    </xf>
    <xf numFmtId="0" fontId="12" fillId="35" borderId="13" xfId="54" applyFont="1" applyFill="1" applyBorder="1" applyAlignment="1">
      <alignment horizontal="center" vertical="center" wrapText="1"/>
      <protection/>
    </xf>
    <xf numFmtId="0" fontId="7" fillId="0" borderId="0" xfId="54" applyFont="1" applyAlignment="1">
      <alignment horizontal="left"/>
      <protection/>
    </xf>
    <xf numFmtId="0" fontId="18" fillId="0" borderId="0" xfId="54" applyFont="1" applyAlignment="1">
      <alignment horizontal="left" vertical="center" wrapText="1"/>
      <protection/>
    </xf>
    <xf numFmtId="0" fontId="12" fillId="35" borderId="55" xfId="54" applyFont="1" applyFill="1" applyBorder="1" applyAlignment="1">
      <alignment horizontal="center" vertical="center" wrapText="1"/>
      <protection/>
    </xf>
    <xf numFmtId="0" fontId="12" fillId="35" borderId="25" xfId="54" applyFont="1" applyFill="1" applyBorder="1" applyAlignment="1">
      <alignment horizontal="center" vertical="center" wrapText="1"/>
      <protection/>
    </xf>
    <xf numFmtId="0" fontId="12" fillId="35" borderId="67" xfId="54" applyFont="1" applyFill="1" applyBorder="1" applyAlignment="1">
      <alignment horizontal="center" vertical="center" wrapText="1"/>
      <protection/>
    </xf>
    <xf numFmtId="0" fontId="12" fillId="0" borderId="44" xfId="54" applyFont="1" applyBorder="1" applyAlignment="1">
      <alignment horizontal="center" vertical="center"/>
      <protection/>
    </xf>
    <xf numFmtId="0" fontId="12" fillId="0" borderId="14" xfId="54" applyFont="1" applyBorder="1" applyAlignment="1">
      <alignment horizontal="center" vertical="center"/>
      <protection/>
    </xf>
    <xf numFmtId="0" fontId="12" fillId="0" borderId="21" xfId="54" applyFont="1" applyBorder="1" applyAlignment="1">
      <alignment horizontal="center" vertical="center"/>
      <protection/>
    </xf>
    <xf numFmtId="0" fontId="12" fillId="35" borderId="59" xfId="54" applyFont="1" applyFill="1" applyBorder="1" applyAlignment="1">
      <alignment horizontal="center" vertical="center" wrapText="1"/>
      <protection/>
    </xf>
    <xf numFmtId="0" fontId="12" fillId="35" borderId="56" xfId="54" applyFont="1" applyFill="1" applyBorder="1" applyAlignment="1">
      <alignment horizontal="center" vertical="center" wrapText="1"/>
      <protection/>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4"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top"/>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4" xfId="0" applyFont="1" applyBorder="1" applyAlignment="1">
      <alignment horizontal="center" vertical="center"/>
    </xf>
    <xf numFmtId="0" fontId="18" fillId="0" borderId="0" xfId="54" applyFont="1" applyAlignment="1">
      <alignment horizontal="left" vertical="center" wrapText="1"/>
      <protection/>
    </xf>
    <xf numFmtId="0" fontId="12" fillId="35" borderId="75" xfId="54" applyFont="1" applyFill="1" applyBorder="1" applyAlignment="1">
      <alignment horizontal="center" vertical="center" wrapText="1"/>
      <protection/>
    </xf>
    <xf numFmtId="0" fontId="12" fillId="35" borderId="76" xfId="54" applyFont="1" applyFill="1" applyBorder="1" applyAlignment="1">
      <alignment horizontal="center" vertical="center" wrapText="1"/>
      <protection/>
    </xf>
    <xf numFmtId="0" fontId="12" fillId="35" borderId="72" xfId="54" applyFont="1" applyFill="1" applyBorder="1" applyAlignment="1">
      <alignment horizontal="center" vertical="center" wrapText="1"/>
      <protection/>
    </xf>
    <xf numFmtId="0" fontId="12" fillId="35" borderId="50" xfId="54" applyFont="1" applyFill="1" applyBorder="1" applyAlignment="1">
      <alignment horizontal="center" vertical="center" wrapText="1"/>
      <protection/>
    </xf>
    <xf numFmtId="0" fontId="18" fillId="0" borderId="0" xfId="54" applyFont="1" applyAlignment="1">
      <alignment horizontal="left" wrapText="1"/>
      <protection/>
    </xf>
    <xf numFmtId="0" fontId="18" fillId="0" borderId="0" xfId="54" applyFont="1" applyAlignment="1">
      <alignment horizontal="left" wrapText="1"/>
      <protection/>
    </xf>
    <xf numFmtId="0" fontId="12" fillId="35" borderId="45" xfId="54" applyFont="1" applyFill="1" applyBorder="1" applyAlignment="1">
      <alignment horizontal="center" vertical="center" wrapText="1"/>
      <protection/>
    </xf>
    <xf numFmtId="0" fontId="12" fillId="35" borderId="24" xfId="54" applyFont="1" applyFill="1" applyBorder="1" applyAlignment="1">
      <alignment horizontal="center" vertical="center" wrapText="1"/>
      <protection/>
    </xf>
    <xf numFmtId="0" fontId="12" fillId="35" borderId="77" xfId="54" applyFont="1" applyFill="1" applyBorder="1" applyAlignment="1">
      <alignment horizontal="center" vertical="center" wrapText="1"/>
      <protection/>
    </xf>
    <xf numFmtId="0" fontId="12" fillId="35" borderId="35" xfId="54" applyFont="1" applyFill="1" applyBorder="1" applyAlignment="1">
      <alignment horizontal="center" vertical="center" wrapText="1"/>
      <protection/>
    </xf>
    <xf numFmtId="0" fontId="12" fillId="35" borderId="60" xfId="54" applyFont="1" applyFill="1" applyBorder="1" applyAlignment="1">
      <alignment horizontal="center" vertical="center" wrapText="1"/>
      <protection/>
    </xf>
    <xf numFmtId="0" fontId="12" fillId="35" borderId="57" xfId="54" applyFont="1" applyFill="1" applyBorder="1" applyAlignment="1">
      <alignment horizontal="center" vertical="center" wrapText="1"/>
      <protection/>
    </xf>
    <xf numFmtId="0" fontId="12" fillId="35" borderId="51" xfId="54" applyFont="1" applyFill="1" applyBorder="1" applyAlignment="1">
      <alignment horizontal="center" vertical="center" wrapText="1"/>
      <protection/>
    </xf>
    <xf numFmtId="0" fontId="12" fillId="35" borderId="52" xfId="54" applyFont="1" applyFill="1" applyBorder="1" applyAlignment="1">
      <alignment horizontal="center" vertical="center" wrapText="1"/>
      <protection/>
    </xf>
    <xf numFmtId="0" fontId="12" fillId="35" borderId="22" xfId="54" applyFont="1" applyFill="1" applyBorder="1" applyAlignment="1">
      <alignment horizontal="center" vertical="center" wrapText="1"/>
      <protection/>
    </xf>
    <xf numFmtId="0" fontId="12" fillId="35" borderId="36" xfId="54" applyFont="1" applyFill="1" applyBorder="1" applyAlignment="1">
      <alignment horizontal="center" vertical="center" wrapText="1"/>
      <protection/>
    </xf>
    <xf numFmtId="0" fontId="7" fillId="0" borderId="0" xfId="54" applyFont="1" applyAlignment="1">
      <alignment horizontal="center" wrapText="1"/>
      <protection/>
    </xf>
    <xf numFmtId="0" fontId="12" fillId="35" borderId="61" xfId="54" applyFont="1" applyFill="1" applyBorder="1" applyAlignment="1">
      <alignment horizontal="center" vertical="center" wrapText="1"/>
      <protection/>
    </xf>
    <xf numFmtId="0" fontId="12" fillId="35" borderId="70" xfId="54" applyFont="1" applyFill="1" applyBorder="1" applyAlignment="1">
      <alignment horizontal="center" vertical="center" wrapText="1"/>
      <protection/>
    </xf>
    <xf numFmtId="0" fontId="12" fillId="35" borderId="58" xfId="54" applyFont="1" applyFill="1" applyBorder="1" applyAlignment="1">
      <alignment horizontal="center" vertical="center" wrapText="1"/>
      <protection/>
    </xf>
    <xf numFmtId="0" fontId="12" fillId="35" borderId="42" xfId="54" applyFont="1" applyFill="1" applyBorder="1" applyAlignment="1">
      <alignment horizontal="center" vertical="center" wrapText="1"/>
      <protection/>
    </xf>
    <xf numFmtId="0" fontId="12" fillId="35" borderId="43" xfId="54" applyFont="1" applyFill="1" applyBorder="1" applyAlignment="1">
      <alignment horizontal="center" vertical="center" wrapText="1"/>
      <protection/>
    </xf>
    <xf numFmtId="0" fontId="9" fillId="0" borderId="0" xfId="0" applyFont="1" applyAlignment="1">
      <alignment horizontal="center" wrapText="1"/>
    </xf>
    <xf numFmtId="0" fontId="0" fillId="0" borderId="0" xfId="0" applyFont="1" applyAlignment="1">
      <alignment horizontal="center"/>
    </xf>
    <xf numFmtId="0" fontId="18" fillId="0" borderId="0" xfId="0" applyFont="1" applyAlignment="1">
      <alignment horizontal="left" vertical="center" wrapText="1"/>
    </xf>
    <xf numFmtId="0" fontId="7" fillId="0" borderId="0" xfId="0" applyFont="1" applyBorder="1" applyAlignment="1">
      <alignment horizontal="left" vertical="center"/>
    </xf>
    <xf numFmtId="0" fontId="46" fillId="0" borderId="0" xfId="0" applyFont="1" applyBorder="1" applyAlignment="1">
      <alignment horizontal="left" vertical="center"/>
    </xf>
    <xf numFmtId="0" fontId="26" fillId="0" borderId="0" xfId="0" applyFont="1" applyBorder="1" applyAlignment="1">
      <alignment horizontal="justify" vertical="center" wrapText="1"/>
    </xf>
    <xf numFmtId="0" fontId="0" fillId="0" borderId="0" xfId="0" applyAlignment="1">
      <alignment horizontal="left"/>
    </xf>
    <xf numFmtId="0" fontId="2" fillId="0" borderId="0" xfId="0" applyFont="1" applyAlignment="1">
      <alignment horizontal="center"/>
    </xf>
    <xf numFmtId="0" fontId="5" fillId="0" borderId="0" xfId="0" applyFont="1" applyAlignment="1">
      <alignment horizontal="left" vertical="center" wrapText="1"/>
    </xf>
    <xf numFmtId="0" fontId="22" fillId="0" borderId="76" xfId="0" applyFont="1" applyBorder="1" applyAlignment="1">
      <alignment horizontal="center" vertical="top"/>
    </xf>
    <xf numFmtId="0" fontId="22" fillId="0" borderId="0" xfId="0" applyFont="1" applyAlignment="1">
      <alignment horizontal="center" vertical="top"/>
    </xf>
    <xf numFmtId="0" fontId="39" fillId="0" borderId="10" xfId="0" applyFont="1" applyBorder="1" applyAlignment="1">
      <alignment horizontal="center" vertical="center" wrapText="1"/>
    </xf>
    <xf numFmtId="0" fontId="34" fillId="0" borderId="0" xfId="0" applyFont="1" applyAlignment="1">
      <alignment horizontal="center"/>
    </xf>
    <xf numFmtId="0" fontId="38" fillId="0" borderId="0" xfId="0" applyFont="1" applyAlignment="1">
      <alignment horizontal="center"/>
    </xf>
    <xf numFmtId="0" fontId="33" fillId="0" borderId="0" xfId="0" applyFont="1" applyAlignment="1">
      <alignment horizontal="center"/>
    </xf>
    <xf numFmtId="0" fontId="33" fillId="0" borderId="13"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0" xfId="0" applyFont="1" applyBorder="1" applyAlignment="1">
      <alignment horizontal="center" vertical="center" wrapText="1"/>
    </xf>
    <xf numFmtId="0" fontId="14" fillId="0" borderId="0" xfId="0" applyFont="1" applyAlignment="1">
      <alignment horizontal="center"/>
    </xf>
    <xf numFmtId="0" fontId="33" fillId="0" borderId="76" xfId="0" applyFont="1" applyBorder="1" applyAlignment="1">
      <alignment horizontal="center"/>
    </xf>
    <xf numFmtId="0" fontId="5" fillId="36" borderId="28" xfId="53" applyFont="1" applyFill="1" applyBorder="1" applyAlignment="1">
      <alignment horizontal="left" vertical="center" wrapText="1"/>
      <protection/>
    </xf>
    <xf numFmtId="0" fontId="5" fillId="35" borderId="22" xfId="0" applyFont="1" applyFill="1" applyBorder="1" applyAlignment="1">
      <alignment horizontal="left" vertical="center" wrapText="1"/>
    </xf>
    <xf numFmtId="0" fontId="5" fillId="35" borderId="23" xfId="0" applyFont="1" applyFill="1" applyBorder="1" applyAlignment="1">
      <alignment horizontal="left" vertical="center" wrapText="1"/>
    </xf>
    <xf numFmtId="0" fontId="5" fillId="36" borderId="46" xfId="53" applyFont="1" applyFill="1" applyBorder="1" applyAlignment="1">
      <alignment horizontal="left" vertical="center" wrapText="1"/>
      <protection/>
    </xf>
    <xf numFmtId="0" fontId="5" fillId="35" borderId="40" xfId="0" applyFont="1" applyFill="1" applyBorder="1" applyAlignment="1">
      <alignment horizontal="left" vertical="center" wrapText="1"/>
    </xf>
    <xf numFmtId="0" fontId="5" fillId="35" borderId="70" xfId="0" applyFont="1" applyFill="1" applyBorder="1" applyAlignment="1">
      <alignment horizontal="left" vertical="center" wrapText="1"/>
    </xf>
    <xf numFmtId="0" fontId="5" fillId="35" borderId="28" xfId="53" applyFont="1" applyFill="1" applyBorder="1" applyAlignment="1">
      <alignment horizontal="left" vertical="center"/>
      <protection/>
    </xf>
    <xf numFmtId="0" fontId="5" fillId="35" borderId="22" xfId="53" applyFont="1" applyFill="1" applyBorder="1" applyAlignment="1">
      <alignment horizontal="left" vertical="center"/>
      <protection/>
    </xf>
    <xf numFmtId="0" fontId="12" fillId="35" borderId="75" xfId="53" applyFont="1" applyFill="1" applyBorder="1" applyAlignment="1">
      <alignment horizontal="center" vertical="center" wrapText="1"/>
      <protection/>
    </xf>
    <xf numFmtId="0" fontId="12" fillId="35" borderId="77" xfId="53" applyFont="1" applyFill="1" applyBorder="1" applyAlignment="1">
      <alignment horizontal="center" vertical="center" wrapText="1"/>
      <protection/>
    </xf>
    <xf numFmtId="0" fontId="12" fillId="35" borderId="76" xfId="53" applyFont="1" applyFill="1" applyBorder="1" applyAlignment="1">
      <alignment horizontal="center" vertical="center" wrapText="1"/>
      <protection/>
    </xf>
    <xf numFmtId="0" fontId="12" fillId="35" borderId="73" xfId="53" applyFont="1" applyFill="1" applyBorder="1" applyAlignment="1">
      <alignment horizontal="center" vertical="center" wrapText="1"/>
      <protection/>
    </xf>
    <xf numFmtId="0" fontId="12" fillId="35" borderId="72" xfId="53" applyFont="1" applyFill="1" applyBorder="1" applyAlignment="1">
      <alignment horizontal="center" vertical="center" wrapText="1"/>
      <protection/>
    </xf>
    <xf numFmtId="0" fontId="12" fillId="35" borderId="70" xfId="53" applyFont="1" applyFill="1" applyBorder="1" applyAlignment="1">
      <alignment horizontal="center" vertical="center" wrapText="1"/>
      <protection/>
    </xf>
    <xf numFmtId="0" fontId="12" fillId="36" borderId="19" xfId="53" applyFont="1" applyFill="1" applyBorder="1" applyAlignment="1">
      <alignment horizontal="center" vertical="center" wrapText="1"/>
      <protection/>
    </xf>
    <xf numFmtId="0" fontId="12" fillId="36" borderId="72" xfId="53" applyFont="1" applyFill="1" applyBorder="1" applyAlignment="1">
      <alignment horizontal="center" vertical="center" wrapText="1"/>
      <protection/>
    </xf>
    <xf numFmtId="0" fontId="12" fillId="35" borderId="13" xfId="53" applyFont="1" applyFill="1" applyBorder="1" applyAlignment="1">
      <alignment horizontal="center" vertical="center" wrapText="1"/>
      <protection/>
    </xf>
    <xf numFmtId="0" fontId="12" fillId="36" borderId="75" xfId="53" applyFont="1" applyFill="1" applyBorder="1" applyAlignment="1">
      <alignment horizontal="center" vertical="center" wrapText="1"/>
      <protection/>
    </xf>
    <xf numFmtId="0" fontId="12" fillId="36" borderId="76" xfId="53" applyFont="1" applyFill="1" applyBorder="1" applyAlignment="1">
      <alignment horizontal="center" vertical="center" wrapText="1"/>
      <protection/>
    </xf>
    <xf numFmtId="0" fontId="5" fillId="36" borderId="27" xfId="53" applyFont="1" applyFill="1" applyBorder="1" applyAlignment="1">
      <alignment horizontal="left" vertical="center" wrapText="1"/>
      <protection/>
    </xf>
    <xf numFmtId="0" fontId="0" fillId="35" borderId="33"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7" fillId="33" borderId="0" xfId="53" applyFont="1" applyFill="1" applyAlignment="1">
      <alignment horizontal="left" vertical="center" wrapText="1"/>
      <protection/>
    </xf>
    <xf numFmtId="0" fontId="12" fillId="36" borderId="19" xfId="53" applyFont="1" applyFill="1" applyBorder="1" applyAlignment="1">
      <alignment horizontal="left" vertical="center" wrapText="1"/>
      <protection/>
    </xf>
    <xf numFmtId="0" fontId="12" fillId="36" borderId="33" xfId="53" applyFont="1" applyFill="1" applyBorder="1" applyAlignment="1">
      <alignment horizontal="left" vertical="center" wrapText="1"/>
      <protection/>
    </xf>
    <xf numFmtId="0" fontId="12" fillId="36" borderId="31" xfId="53" applyFont="1" applyFill="1" applyBorder="1" applyAlignment="1">
      <alignment horizontal="left" vertical="center" wrapText="1"/>
      <protection/>
    </xf>
    <xf numFmtId="0" fontId="12" fillId="36" borderId="63" xfId="53" applyFont="1" applyFill="1" applyBorder="1" applyAlignment="1">
      <alignment horizontal="center" vertical="center" wrapText="1"/>
      <protection/>
    </xf>
    <xf numFmtId="0" fontId="12" fillId="36" borderId="67" xfId="53" applyFont="1" applyFill="1" applyBorder="1" applyAlignment="1">
      <alignment horizontal="center" vertical="center" wrapText="1"/>
      <protection/>
    </xf>
    <xf numFmtId="0" fontId="12" fillId="35" borderId="65" xfId="53" applyFont="1" applyFill="1" applyBorder="1" applyAlignment="1">
      <alignment horizontal="center" vertical="center" wrapText="1"/>
      <protection/>
    </xf>
    <xf numFmtId="0" fontId="12" fillId="36" borderId="52" xfId="53" applyFont="1" applyFill="1" applyBorder="1" applyAlignment="1">
      <alignment horizontal="center" vertical="center" wrapText="1"/>
      <protection/>
    </xf>
    <xf numFmtId="0" fontId="12" fillId="36" borderId="50" xfId="53" applyFont="1" applyFill="1" applyBorder="1" applyAlignment="1">
      <alignment horizontal="center" vertical="center" wrapText="1"/>
      <protection/>
    </xf>
    <xf numFmtId="0" fontId="0" fillId="33" borderId="0" xfId="53" applyFont="1" applyFill="1" applyAlignment="1">
      <alignment horizontal="left"/>
      <protection/>
    </xf>
    <xf numFmtId="0" fontId="0" fillId="33" borderId="0" xfId="53" applyFont="1" applyFill="1" applyAlignment="1">
      <alignment horizontal="left"/>
      <protection/>
    </xf>
    <xf numFmtId="0" fontId="2" fillId="33" borderId="0" xfId="53" applyFont="1" applyFill="1" applyBorder="1" applyAlignment="1">
      <alignment horizontal="center" vertical="center"/>
      <protection/>
    </xf>
    <xf numFmtId="0" fontId="13" fillId="33" borderId="0" xfId="53" applyFont="1" applyFill="1" applyBorder="1" applyAlignment="1">
      <alignment/>
      <protection/>
    </xf>
    <xf numFmtId="0" fontId="12" fillId="36" borderId="16" xfId="53" applyFont="1" applyFill="1" applyBorder="1" applyAlignment="1">
      <alignment horizontal="center" vertical="center" wrapText="1"/>
      <protection/>
    </xf>
    <xf numFmtId="0" fontId="12" fillId="36" borderId="43" xfId="53" applyFont="1" applyFill="1" applyBorder="1" applyAlignment="1">
      <alignment horizontal="center" vertical="center" wrapText="1"/>
      <protection/>
    </xf>
    <xf numFmtId="0" fontId="12" fillId="35" borderId="11" xfId="53" applyFont="1" applyFill="1" applyBorder="1" applyAlignment="1">
      <alignment horizontal="center" vertical="center" wrapText="1"/>
      <protection/>
    </xf>
    <xf numFmtId="0" fontId="12" fillId="36" borderId="12" xfId="53" applyFont="1" applyFill="1" applyBorder="1" applyAlignment="1">
      <alignment horizontal="center" vertical="center" wrapText="1"/>
      <protection/>
    </xf>
    <xf numFmtId="0" fontId="12" fillId="36" borderId="50" xfId="53" applyFont="1" applyFill="1" applyBorder="1" applyAlignment="1">
      <alignment horizontal="center" vertical="center" wrapText="1"/>
      <protection/>
    </xf>
    <xf numFmtId="0" fontId="12" fillId="36" borderId="10" xfId="53" applyFont="1" applyFill="1" applyBorder="1" applyAlignment="1">
      <alignment horizontal="center" vertical="center" wrapText="1"/>
      <protection/>
    </xf>
    <xf numFmtId="0" fontId="12" fillId="36" borderId="59" xfId="53" applyFont="1" applyFill="1" applyBorder="1" applyAlignment="1">
      <alignment horizontal="center" vertical="center" wrapText="1"/>
      <protection/>
    </xf>
    <xf numFmtId="0" fontId="12" fillId="36" borderId="56" xfId="53" applyFont="1" applyFill="1" applyBorder="1" applyAlignment="1">
      <alignment horizontal="center" vertical="center" wrapText="1"/>
      <protection/>
    </xf>
    <xf numFmtId="0" fontId="5" fillId="34" borderId="46" xfId="53" applyFont="1" applyFill="1" applyBorder="1" applyAlignment="1">
      <alignment horizontal="left" vertical="center" wrapText="1"/>
      <protection/>
    </xf>
    <xf numFmtId="0" fontId="5" fillId="34" borderId="40" xfId="53" applyFont="1" applyFill="1" applyBorder="1" applyAlignment="1">
      <alignment horizontal="left" vertical="center" wrapText="1"/>
      <protection/>
    </xf>
    <xf numFmtId="0" fontId="27" fillId="0" borderId="0" xfId="0" applyFont="1" applyBorder="1" applyAlignment="1">
      <alignment horizontal="center" vertical="top"/>
    </xf>
    <xf numFmtId="0" fontId="17" fillId="0" borderId="4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7" xfId="0" applyFont="1" applyBorder="1" applyAlignment="1">
      <alignment horizontal="center" vertical="center" wrapText="1"/>
    </xf>
    <xf numFmtId="0" fontId="17" fillId="35" borderId="16" xfId="0" applyFont="1" applyFill="1" applyBorder="1" applyAlignment="1">
      <alignment horizontal="center" vertical="center" wrapText="1"/>
    </xf>
    <xf numFmtId="0" fontId="17" fillId="35" borderId="17" xfId="0" applyFont="1" applyFill="1" applyBorder="1" applyAlignment="1">
      <alignment horizontal="center" vertical="center" wrapText="1"/>
    </xf>
    <xf numFmtId="0" fontId="17" fillId="35" borderId="60" xfId="0" applyFont="1" applyFill="1" applyBorder="1" applyAlignment="1">
      <alignment horizontal="center" vertical="center" wrapText="1"/>
    </xf>
    <xf numFmtId="0" fontId="17" fillId="35" borderId="38" xfId="0" applyFont="1" applyFill="1" applyBorder="1" applyAlignment="1">
      <alignment horizontal="center" vertical="center" wrapText="1"/>
    </xf>
    <xf numFmtId="0" fontId="40" fillId="0" borderId="0" xfId="0" applyNumberFormat="1" applyFont="1" applyBorder="1" applyAlignment="1">
      <alignment horizontal="left" vertical="center" wrapText="1"/>
    </xf>
    <xf numFmtId="0" fontId="33" fillId="0" borderId="68" xfId="0" applyFont="1" applyBorder="1" applyAlignment="1">
      <alignment horizontal="left" vertical="top" wrapText="1"/>
    </xf>
    <xf numFmtId="0" fontId="33" fillId="0" borderId="69" xfId="0" applyFont="1" applyBorder="1" applyAlignment="1">
      <alignment horizontal="left" vertical="top" wrapText="1"/>
    </xf>
    <xf numFmtId="0" fontId="33" fillId="0" borderId="78" xfId="0" applyFont="1" applyBorder="1" applyAlignment="1">
      <alignment horizontal="left" vertical="top" wrapText="1"/>
    </xf>
    <xf numFmtId="0" fontId="33" fillId="0" borderId="0" xfId="0" applyFont="1" applyAlignment="1">
      <alignment horizontal="center" vertical="center" wrapText="1"/>
    </xf>
    <xf numFmtId="0" fontId="17" fillId="35" borderId="12"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33" fillId="0" borderId="0" xfId="0" applyFont="1" applyAlignment="1">
      <alignment horizontal="justify" vertical="center" wrapText="1"/>
    </xf>
    <xf numFmtId="0" fontId="33" fillId="0" borderId="0" xfId="0" applyFont="1" applyBorder="1" applyAlignment="1">
      <alignment horizontal="center"/>
    </xf>
    <xf numFmtId="0" fontId="40" fillId="35" borderId="12" xfId="0" applyFont="1" applyFill="1" applyBorder="1" applyAlignment="1">
      <alignment horizontal="left" vertical="center" wrapText="1"/>
    </xf>
    <xf numFmtId="0" fontId="38" fillId="0" borderId="0" xfId="0" applyFont="1" applyAlignment="1">
      <alignment horizontal="justify" vertical="center" wrapText="1"/>
    </xf>
    <xf numFmtId="0" fontId="43" fillId="0" borderId="0" xfId="0" applyFont="1" applyBorder="1" applyAlignment="1">
      <alignment horizontal="left"/>
    </xf>
    <xf numFmtId="0" fontId="40" fillId="0" borderId="0" xfId="0" applyFont="1" applyBorder="1" applyAlignment="1">
      <alignment horizontal="left"/>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8" fillId="35" borderId="13" xfId="0" applyFont="1" applyFill="1" applyBorder="1" applyAlignment="1">
      <alignment horizontal="left" vertical="center" wrapText="1"/>
    </xf>
    <xf numFmtId="0" fontId="8" fillId="35" borderId="22" xfId="0" applyFont="1" applyFill="1" applyBorder="1" applyAlignment="1">
      <alignment horizontal="left" vertical="center" wrapText="1"/>
    </xf>
    <xf numFmtId="0" fontId="8" fillId="35" borderId="23" xfId="0" applyFont="1" applyFill="1" applyBorder="1" applyAlignment="1">
      <alignment horizontal="left" vertical="center" wrapText="1"/>
    </xf>
    <xf numFmtId="0" fontId="5" fillId="0" borderId="10" xfId="0" applyFont="1" applyBorder="1" applyAlignment="1">
      <alignment horizontal="left" vertical="center" wrapText="1"/>
    </xf>
    <xf numFmtId="0" fontId="108" fillId="0" borderId="10" xfId="0" applyFont="1" applyBorder="1" applyAlignment="1">
      <alignment horizontal="left" vertical="center" wrapText="1"/>
    </xf>
    <xf numFmtId="0" fontId="0" fillId="0" borderId="24" xfId="0" applyBorder="1" applyAlignment="1">
      <alignment horizontal="center"/>
    </xf>
    <xf numFmtId="0" fontId="0" fillId="0" borderId="0" xfId="0" applyBorder="1" applyAlignment="1">
      <alignment horizontal="center"/>
    </xf>
    <xf numFmtId="0" fontId="6" fillId="0" borderId="0" xfId="0" applyFont="1" applyAlignment="1">
      <alignment horizontal="center" vertical="top"/>
    </xf>
    <xf numFmtId="0" fontId="6" fillId="0" borderId="0" xfId="0" applyFont="1" applyAlignment="1">
      <alignment horizontal="center"/>
    </xf>
    <xf numFmtId="0" fontId="0" fillId="0" borderId="0" xfId="0" applyAlignment="1">
      <alignment horizontal="center"/>
    </xf>
    <xf numFmtId="0" fontId="5" fillId="35" borderId="68"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74" xfId="0" applyFont="1" applyFill="1" applyBorder="1" applyAlignment="1">
      <alignment horizontal="center" vertical="center"/>
    </xf>
    <xf numFmtId="0" fontId="0" fillId="0" borderId="0" xfId="0" applyAlignment="1">
      <alignment horizontal="left" wrapText="1"/>
    </xf>
    <xf numFmtId="0" fontId="6" fillId="0" borderId="0" xfId="0" applyFont="1" applyAlignment="1">
      <alignment horizontal="center" vertical="top" wrapText="1"/>
    </xf>
    <xf numFmtId="0" fontId="0" fillId="0" borderId="0" xfId="0" applyFont="1" applyAlignment="1">
      <alignment horizontal="left" wrapText="1"/>
    </xf>
    <xf numFmtId="0" fontId="6" fillId="0" borderId="26" xfId="0" applyFont="1" applyBorder="1" applyAlignment="1">
      <alignment horizontal="center"/>
    </xf>
    <xf numFmtId="0" fontId="6" fillId="0" borderId="64" xfId="0" applyFont="1" applyBorder="1" applyAlignment="1">
      <alignment horizontal="center"/>
    </xf>
    <xf numFmtId="0" fontId="6" fillId="0" borderId="30" xfId="0" applyFont="1" applyBorder="1" applyAlignment="1">
      <alignment horizontal="center" vertical="top"/>
    </xf>
    <xf numFmtId="0" fontId="6" fillId="0" borderId="26" xfId="0" applyFont="1" applyBorder="1" applyAlignment="1">
      <alignment horizontal="center" vertical="top"/>
    </xf>
    <xf numFmtId="0" fontId="5" fillId="0" borderId="22" xfId="0" applyFont="1" applyBorder="1" applyAlignment="1">
      <alignment horizontal="left" vertical="center" wrapText="1"/>
    </xf>
    <xf numFmtId="0" fontId="5" fillId="0" borderId="65" xfId="0" applyFont="1" applyBorder="1" applyAlignment="1">
      <alignment horizontal="left" vertical="center" wrapText="1"/>
    </xf>
    <xf numFmtId="0" fontId="0" fillId="0" borderId="25" xfId="0" applyBorder="1" applyAlignment="1">
      <alignment horizontal="center"/>
    </xf>
    <xf numFmtId="0" fontId="0" fillId="0" borderId="0" xfId="0" applyAlignment="1">
      <alignment horizontal="center" wrapText="1"/>
    </xf>
    <xf numFmtId="0" fontId="19" fillId="0" borderId="10" xfId="0" applyFont="1" applyBorder="1" applyAlignment="1">
      <alignment horizontal="center" vertical="center"/>
    </xf>
    <xf numFmtId="0" fontId="17" fillId="0" borderId="0" xfId="0" applyFont="1" applyBorder="1" applyAlignment="1">
      <alignment horizontal="left"/>
    </xf>
    <xf numFmtId="0" fontId="18" fillId="0" borderId="0" xfId="0" applyFont="1" applyBorder="1" applyAlignment="1">
      <alignment horizontal="left" vertical="center" wrapText="1"/>
    </xf>
    <xf numFmtId="0" fontId="27" fillId="34" borderId="10" xfId="0" applyFont="1" applyFill="1" applyBorder="1" applyAlignment="1">
      <alignment horizontal="center" vertical="center"/>
    </xf>
    <xf numFmtId="0" fontId="19" fillId="34" borderId="10" xfId="0" applyFont="1" applyFill="1" applyBorder="1" applyAlignment="1">
      <alignment horizontal="center"/>
    </xf>
    <xf numFmtId="0" fontId="27" fillId="35" borderId="10" xfId="0" applyFont="1" applyFill="1" applyBorder="1" applyAlignment="1">
      <alignment horizontal="center" vertical="center"/>
    </xf>
    <xf numFmtId="0" fontId="20" fillId="0" borderId="0" xfId="0" applyFont="1" applyBorder="1" applyAlignment="1">
      <alignment horizontal="left" vertical="center" wrapText="1"/>
    </xf>
    <xf numFmtId="0" fontId="18" fillId="0" borderId="40" xfId="0" applyFont="1" applyBorder="1" applyAlignment="1">
      <alignment horizontal="left" vertical="center" wrapText="1"/>
    </xf>
    <xf numFmtId="0" fontId="24" fillId="0" borderId="0" xfId="0" applyFont="1" applyBorder="1" applyAlignment="1">
      <alignment horizontal="justify" vertical="center" wrapText="1"/>
    </xf>
    <xf numFmtId="0" fontId="18" fillId="0" borderId="0" xfId="0" applyFont="1" applyAlignment="1">
      <alignment horizontal="center"/>
    </xf>
    <xf numFmtId="0" fontId="14" fillId="0" borderId="0" xfId="0" applyFont="1" applyAlignment="1">
      <alignment horizontal="center"/>
    </xf>
    <xf numFmtId="0" fontId="18" fillId="0" borderId="0" xfId="0" applyFont="1" applyAlignment="1">
      <alignment horizontal="left" wrapText="1"/>
    </xf>
    <xf numFmtId="0" fontId="19" fillId="0" borderId="0" xfId="0" applyFont="1" applyAlignment="1">
      <alignment horizontal="left" vertical="center" wrapText="1"/>
    </xf>
    <xf numFmtId="0" fontId="7" fillId="0" borderId="0" xfId="0" applyFont="1" applyAlignment="1">
      <alignment horizontal="left" vertical="center" wrapText="1"/>
    </xf>
    <xf numFmtId="0" fontId="19" fillId="0" borderId="0" xfId="0" applyFont="1" applyAlignment="1">
      <alignment horizontal="left" wrapText="1"/>
    </xf>
    <xf numFmtId="0" fontId="7" fillId="0" borderId="0" xfId="0" applyFont="1" applyAlignment="1">
      <alignment horizontal="left" wrapText="1"/>
    </xf>
    <xf numFmtId="0" fontId="82" fillId="0" borderId="0" xfId="0" applyFont="1" applyAlignment="1">
      <alignment horizontal="left" vertical="center" wrapText="1"/>
    </xf>
    <xf numFmtId="0" fontId="30" fillId="0" borderId="0" xfId="0" applyFont="1" applyFill="1" applyBorder="1" applyAlignment="1">
      <alignment horizontal="left"/>
    </xf>
    <xf numFmtId="0" fontId="31" fillId="0" borderId="0" xfId="0" applyFont="1" applyFill="1" applyBorder="1" applyAlignment="1">
      <alignment horizontal="left" vertical="top" wrapText="1"/>
    </xf>
    <xf numFmtId="0" fontId="31"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top" wrapText="1"/>
    </xf>
    <xf numFmtId="0" fontId="48" fillId="0" borderId="0" xfId="0" applyFont="1" applyAlignment="1">
      <alignment horizontal="left" vertical="center" wrapText="1"/>
    </xf>
    <xf numFmtId="0" fontId="48" fillId="0" borderId="0" xfId="0" applyFont="1" applyAlignment="1">
      <alignment horizontal="left" vertical="center" wrapText="1"/>
    </xf>
    <xf numFmtId="0" fontId="82" fillId="0" borderId="0" xfId="0" applyFont="1" applyAlignment="1">
      <alignment horizontal="left"/>
    </xf>
    <xf numFmtId="0" fontId="42" fillId="0" borderId="0" xfId="0" applyFont="1" applyAlignment="1">
      <alignment horizontal="left"/>
    </xf>
    <xf numFmtId="0" fontId="83" fillId="0" borderId="0" xfId="0" applyFont="1" applyAlignment="1">
      <alignment horizontal="left" vertical="center" wrapText="1"/>
    </xf>
    <xf numFmtId="0" fontId="30" fillId="0" borderId="0" xfId="0" applyFont="1" applyAlignment="1">
      <alignment horizontal="left" vertical="center" wrapText="1"/>
    </xf>
    <xf numFmtId="0" fontId="85" fillId="0" borderId="0" xfId="0" applyFont="1" applyAlignment="1">
      <alignment horizontal="left"/>
    </xf>
    <xf numFmtId="0" fontId="31" fillId="0" borderId="0" xfId="0" applyFont="1" applyAlignment="1">
      <alignment horizontal="justify" vertical="center" wrapText="1"/>
    </xf>
    <xf numFmtId="0" fontId="51" fillId="0" borderId="0" xfId="0" applyFont="1" applyAlignment="1">
      <alignment horizontal="justify" vertical="center" wrapText="1"/>
    </xf>
    <xf numFmtId="0" fontId="31" fillId="0" borderId="0" xfId="0" applyFont="1" applyAlignment="1">
      <alignment horizontal="left" vertical="center" wrapText="1"/>
    </xf>
    <xf numFmtId="0" fontId="85" fillId="0" borderId="0" xfId="0" applyFont="1" applyAlignment="1">
      <alignment horizontal="left" vertical="center" wrapText="1"/>
    </xf>
    <xf numFmtId="0" fontId="34" fillId="0" borderId="0" xfId="0" applyFont="1" applyAlignment="1">
      <alignment horizontal="left" vertical="center" wrapText="1"/>
    </xf>
    <xf numFmtId="0" fontId="33" fillId="7" borderId="10" xfId="0" applyFont="1" applyFill="1" applyBorder="1" applyAlignment="1">
      <alignment horizontal="center" vertical="center"/>
    </xf>
    <xf numFmtId="0" fontId="17" fillId="7" borderId="10"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8" fillId="0" borderId="10" xfId="0" applyFont="1" applyBorder="1" applyAlignment="1">
      <alignment horizontal="left" vertical="top"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05.11.08(plan-2006)" xfId="53"/>
    <cellStyle name="Normalny_Małgosia - Projekt budżetu na 2005 r. - TABELE"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FFCC"/>
  </sheetPr>
  <dimension ref="A1:I120"/>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375" style="12" customWidth="1"/>
    <col min="2" max="2" width="34.375" style="12" customWidth="1"/>
    <col min="3" max="3" width="8.25390625" style="12" customWidth="1"/>
    <col min="4" max="4" width="7.75390625" style="12" bestFit="1" customWidth="1"/>
    <col min="5" max="5" width="13.625" style="12" customWidth="1"/>
    <col min="6" max="6" width="14.125" style="12" bestFit="1" customWidth="1"/>
    <col min="7" max="7" width="13.375" style="12" customWidth="1"/>
    <col min="8" max="8" width="12.625" style="12" bestFit="1" customWidth="1"/>
    <col min="9" max="16384" width="9.00390625" style="12" customWidth="1"/>
  </cols>
  <sheetData>
    <row r="1" spans="6:7" ht="42" customHeight="1">
      <c r="F1" s="605" t="s">
        <v>387</v>
      </c>
      <c r="G1" s="605"/>
    </row>
    <row r="3" spans="1:7" ht="33" customHeight="1">
      <c r="A3" s="594" t="s">
        <v>296</v>
      </c>
      <c r="B3" s="595"/>
      <c r="C3" s="595"/>
      <c r="D3" s="595"/>
      <c r="E3" s="595"/>
      <c r="F3" s="595"/>
      <c r="G3" s="595"/>
    </row>
    <row r="4" spans="1:7" ht="14.25" customHeight="1" thickBot="1">
      <c r="A4" s="14"/>
      <c r="F4" s="15"/>
      <c r="G4" s="16" t="s">
        <v>10</v>
      </c>
    </row>
    <row r="5" spans="1:7" ht="12" customHeight="1">
      <c r="A5" s="596" t="s">
        <v>5</v>
      </c>
      <c r="B5" s="598" t="s">
        <v>25</v>
      </c>
      <c r="C5" s="600" t="s">
        <v>0</v>
      </c>
      <c r="D5" s="602" t="s">
        <v>1</v>
      </c>
      <c r="E5" s="612" t="s">
        <v>27</v>
      </c>
      <c r="F5" s="612" t="s">
        <v>156</v>
      </c>
      <c r="G5" s="606" t="s">
        <v>161</v>
      </c>
    </row>
    <row r="6" spans="1:7" ht="12" customHeight="1">
      <c r="A6" s="597"/>
      <c r="B6" s="599"/>
      <c r="C6" s="601"/>
      <c r="D6" s="603"/>
      <c r="E6" s="613"/>
      <c r="F6" s="613"/>
      <c r="G6" s="607"/>
    </row>
    <row r="7" spans="1:7" ht="94.5" customHeight="1">
      <c r="A7" s="597"/>
      <c r="B7" s="599"/>
      <c r="C7" s="601"/>
      <c r="D7" s="603"/>
      <c r="E7" s="613"/>
      <c r="F7" s="613"/>
      <c r="G7" s="608"/>
    </row>
    <row r="8" spans="1:7" ht="12.75" thickBot="1">
      <c r="A8" s="414">
        <v>1</v>
      </c>
      <c r="B8" s="415">
        <v>2</v>
      </c>
      <c r="C8" s="416">
        <v>3</v>
      </c>
      <c r="D8" s="417">
        <v>4</v>
      </c>
      <c r="E8" s="415">
        <v>5</v>
      </c>
      <c r="F8" s="418">
        <v>6</v>
      </c>
      <c r="G8" s="419">
        <v>7</v>
      </c>
    </row>
    <row r="9" spans="1:7" ht="24.75" customHeight="1">
      <c r="A9" s="112"/>
      <c r="B9" s="119"/>
      <c r="C9" s="115"/>
      <c r="D9" s="136"/>
      <c r="E9" s="462"/>
      <c r="F9" s="462"/>
      <c r="G9" s="463"/>
    </row>
    <row r="10" spans="1:8" ht="24.75" customHeight="1">
      <c r="A10" s="113"/>
      <c r="B10" s="120"/>
      <c r="C10" s="116"/>
      <c r="D10" s="137"/>
      <c r="E10" s="464"/>
      <c r="F10" s="464"/>
      <c r="G10" s="465"/>
      <c r="H10" s="20"/>
    </row>
    <row r="11" spans="1:8" ht="24.75" customHeight="1">
      <c r="A11" s="113"/>
      <c r="B11" s="120"/>
      <c r="C11" s="116"/>
      <c r="D11" s="137"/>
      <c r="E11" s="464"/>
      <c r="F11" s="464"/>
      <c r="G11" s="465"/>
      <c r="H11" s="20"/>
    </row>
    <row r="12" spans="1:8" ht="24.75" customHeight="1">
      <c r="A12" s="113"/>
      <c r="B12" s="120"/>
      <c r="C12" s="116"/>
      <c r="D12" s="137"/>
      <c r="E12" s="464"/>
      <c r="F12" s="464"/>
      <c r="G12" s="465"/>
      <c r="H12" s="20"/>
    </row>
    <row r="13" spans="1:8" ht="24.75" customHeight="1">
      <c r="A13" s="113"/>
      <c r="B13" s="120"/>
      <c r="C13" s="116"/>
      <c r="D13" s="137"/>
      <c r="E13" s="464"/>
      <c r="F13" s="464"/>
      <c r="G13" s="465"/>
      <c r="H13" s="20"/>
    </row>
    <row r="14" spans="1:8" ht="24.75" customHeight="1">
      <c r="A14" s="113"/>
      <c r="B14" s="120"/>
      <c r="C14" s="116"/>
      <c r="D14" s="137"/>
      <c r="E14" s="464"/>
      <c r="F14" s="464"/>
      <c r="G14" s="465"/>
      <c r="H14" s="20"/>
    </row>
    <row r="15" spans="1:8" ht="24.75" customHeight="1">
      <c r="A15" s="113"/>
      <c r="B15" s="120"/>
      <c r="C15" s="117"/>
      <c r="D15" s="138"/>
      <c r="E15" s="466"/>
      <c r="F15" s="466"/>
      <c r="G15" s="465"/>
      <c r="H15" s="20"/>
    </row>
    <row r="16" spans="1:8" ht="24.75" customHeight="1">
      <c r="A16" s="113"/>
      <c r="B16" s="120"/>
      <c r="C16" s="116"/>
      <c r="D16" s="137"/>
      <c r="E16" s="464"/>
      <c r="F16" s="464"/>
      <c r="G16" s="465"/>
      <c r="H16" s="20"/>
    </row>
    <row r="17" spans="1:8" ht="24.75" customHeight="1">
      <c r="A17" s="113"/>
      <c r="B17" s="120"/>
      <c r="C17" s="116"/>
      <c r="D17" s="137"/>
      <c r="E17" s="464"/>
      <c r="F17" s="464"/>
      <c r="G17" s="465"/>
      <c r="H17" s="20"/>
    </row>
    <row r="18" spans="1:8" ht="24.75" customHeight="1">
      <c r="A18" s="113"/>
      <c r="B18" s="120"/>
      <c r="C18" s="116"/>
      <c r="D18" s="137"/>
      <c r="E18" s="464"/>
      <c r="F18" s="464"/>
      <c r="G18" s="465"/>
      <c r="H18" s="20"/>
    </row>
    <row r="19" spans="1:8" ht="24.75" customHeight="1">
      <c r="A19" s="113"/>
      <c r="B19" s="120"/>
      <c r="C19" s="116"/>
      <c r="D19" s="137"/>
      <c r="E19" s="464"/>
      <c r="F19" s="464"/>
      <c r="G19" s="465"/>
      <c r="H19" s="20"/>
    </row>
    <row r="20" spans="1:8" ht="24.75" customHeight="1">
      <c r="A20" s="113"/>
      <c r="B20" s="120"/>
      <c r="C20" s="116"/>
      <c r="D20" s="137"/>
      <c r="E20" s="464"/>
      <c r="F20" s="464"/>
      <c r="G20" s="465"/>
      <c r="H20" s="20"/>
    </row>
    <row r="21" spans="1:8" s="22" customFormat="1" ht="24.75" customHeight="1" thickBot="1">
      <c r="A21" s="114"/>
      <c r="B21" s="121"/>
      <c r="C21" s="118"/>
      <c r="D21" s="139"/>
      <c r="E21" s="467"/>
      <c r="F21" s="467"/>
      <c r="G21" s="468"/>
      <c r="H21" s="21"/>
    </row>
    <row r="22" spans="1:8" ht="39" customHeight="1" thickBot="1">
      <c r="A22" s="609" t="s">
        <v>31</v>
      </c>
      <c r="B22" s="610"/>
      <c r="C22" s="610"/>
      <c r="D22" s="611"/>
      <c r="E22" s="469"/>
      <c r="F22" s="469"/>
      <c r="G22" s="470"/>
      <c r="H22" s="20"/>
    </row>
    <row r="23" ht="12">
      <c r="H23" s="20"/>
    </row>
    <row r="24" spans="1:8" ht="12">
      <c r="A24" s="604" t="s">
        <v>126</v>
      </c>
      <c r="B24" s="604"/>
      <c r="E24" s="25"/>
      <c r="F24" s="26"/>
      <c r="G24" s="25"/>
      <c r="H24" s="20"/>
    </row>
    <row r="25" spans="5:8" ht="12">
      <c r="E25" s="25"/>
      <c r="F25" s="26"/>
      <c r="G25" s="25"/>
      <c r="H25" s="20"/>
    </row>
    <row r="26" spans="5:8" ht="12">
      <c r="E26" s="25"/>
      <c r="F26" s="26"/>
      <c r="G26" s="25"/>
      <c r="H26" s="20"/>
    </row>
    <row r="27" spans="5:8" ht="12">
      <c r="E27" s="25"/>
      <c r="F27" s="26"/>
      <c r="G27" s="25"/>
      <c r="H27" s="20"/>
    </row>
    <row r="28" spans="5:8" ht="12">
      <c r="E28" s="25"/>
      <c r="F28" s="26"/>
      <c r="G28" s="25"/>
      <c r="H28" s="20"/>
    </row>
    <row r="29" spans="5:8" ht="12">
      <c r="E29" s="25"/>
      <c r="F29" s="26"/>
      <c r="G29" s="25"/>
      <c r="H29" s="20"/>
    </row>
    <row r="30" spans="2:8" ht="14.25">
      <c r="B30" s="5" t="s">
        <v>4</v>
      </c>
      <c r="C30" s="5"/>
      <c r="D30" s="5"/>
      <c r="E30" s="5" t="s">
        <v>3</v>
      </c>
      <c r="F30" s="5"/>
      <c r="G30" s="5"/>
      <c r="H30" s="5"/>
    </row>
    <row r="31" spans="4:9" ht="12.75">
      <c r="D31" s="27"/>
      <c r="H31" s="8"/>
      <c r="I31" s="8"/>
    </row>
    <row r="32" ht="12">
      <c r="H32" s="20"/>
    </row>
    <row r="33" ht="12">
      <c r="H33" s="20"/>
    </row>
    <row r="34" ht="12">
      <c r="H34" s="20"/>
    </row>
    <row r="35" spans="5:8" ht="12">
      <c r="E35" s="20"/>
      <c r="H35" s="20"/>
    </row>
    <row r="36" spans="5:8" ht="12">
      <c r="E36" s="20"/>
      <c r="H36" s="20"/>
    </row>
    <row r="37" spans="5:8" ht="12">
      <c r="E37" s="20"/>
      <c r="H37" s="20"/>
    </row>
    <row r="38" spans="5:8" ht="12">
      <c r="E38" s="20"/>
      <c r="H38" s="20"/>
    </row>
    <row r="39" spans="5:8" ht="12">
      <c r="E39" s="20"/>
      <c r="H39" s="20"/>
    </row>
    <row r="40" spans="5:8" ht="12">
      <c r="E40" s="20"/>
      <c r="H40" s="20"/>
    </row>
    <row r="41" spans="5:8" ht="12">
      <c r="E41" s="20"/>
      <c r="H41" s="20"/>
    </row>
    <row r="42" spans="5:8" ht="12">
      <c r="E42" s="20"/>
      <c r="H42" s="20"/>
    </row>
    <row r="43" spans="5:8" ht="12">
      <c r="E43" s="20"/>
      <c r="H43" s="20"/>
    </row>
    <row r="44" ht="12">
      <c r="H44" s="20"/>
    </row>
    <row r="45" ht="12">
      <c r="H45" s="20"/>
    </row>
    <row r="46" ht="12">
      <c r="H46" s="20"/>
    </row>
    <row r="47" ht="12">
      <c r="H47" s="20"/>
    </row>
    <row r="48" ht="12">
      <c r="H48" s="20"/>
    </row>
    <row r="49" ht="12">
      <c r="H49" s="20"/>
    </row>
    <row r="50" ht="12">
      <c r="H50" s="20"/>
    </row>
    <row r="51" ht="12">
      <c r="H51" s="20"/>
    </row>
    <row r="52" ht="12">
      <c r="H52" s="20"/>
    </row>
    <row r="53" ht="12">
      <c r="H53" s="20"/>
    </row>
    <row r="54" ht="12">
      <c r="H54" s="20"/>
    </row>
    <row r="55" ht="12">
      <c r="H55" s="20"/>
    </row>
    <row r="56" ht="12">
      <c r="H56" s="20"/>
    </row>
    <row r="57" ht="12">
      <c r="H57" s="20"/>
    </row>
    <row r="58" ht="12">
      <c r="H58" s="20"/>
    </row>
    <row r="59" ht="12">
      <c r="H59" s="20"/>
    </row>
    <row r="60" ht="12">
      <c r="H60" s="20"/>
    </row>
    <row r="61" ht="12">
      <c r="H61" s="20"/>
    </row>
    <row r="62" ht="12">
      <c r="H62" s="20"/>
    </row>
    <row r="63" ht="12">
      <c r="H63" s="20"/>
    </row>
    <row r="64" ht="12">
      <c r="H64" s="20"/>
    </row>
    <row r="65" ht="12">
      <c r="H65" s="20"/>
    </row>
    <row r="66" ht="12">
      <c r="H66" s="20"/>
    </row>
    <row r="67" ht="12">
      <c r="H67" s="20"/>
    </row>
    <row r="68" ht="12">
      <c r="H68" s="20"/>
    </row>
    <row r="69" ht="12">
      <c r="H69" s="20"/>
    </row>
    <row r="70" ht="12">
      <c r="H70" s="20"/>
    </row>
    <row r="71" ht="12">
      <c r="H71" s="20"/>
    </row>
    <row r="72" ht="12">
      <c r="H72" s="20"/>
    </row>
    <row r="73" ht="12">
      <c r="H73" s="20"/>
    </row>
    <row r="74" ht="12">
      <c r="H74" s="20"/>
    </row>
    <row r="75" ht="12">
      <c r="H75" s="20"/>
    </row>
    <row r="76" ht="12">
      <c r="H76" s="20"/>
    </row>
    <row r="77" ht="12">
      <c r="H77" s="20"/>
    </row>
    <row r="78" ht="12">
      <c r="H78" s="20"/>
    </row>
    <row r="79" ht="12">
      <c r="H79" s="20"/>
    </row>
    <row r="80" ht="12">
      <c r="H80" s="20"/>
    </row>
    <row r="81" ht="12">
      <c r="H81" s="20"/>
    </row>
    <row r="82" ht="12">
      <c r="H82" s="20"/>
    </row>
    <row r="83" ht="12">
      <c r="H83" s="20"/>
    </row>
    <row r="84" ht="12">
      <c r="H84" s="20"/>
    </row>
    <row r="85" ht="12">
      <c r="H85" s="20"/>
    </row>
    <row r="86" ht="12">
      <c r="H86" s="20"/>
    </row>
    <row r="87" ht="12">
      <c r="H87" s="20"/>
    </row>
    <row r="88" ht="12">
      <c r="H88" s="20"/>
    </row>
    <row r="89" ht="12">
      <c r="H89" s="20"/>
    </row>
    <row r="90" ht="12">
      <c r="H90" s="20"/>
    </row>
    <row r="91" ht="12">
      <c r="H91" s="20"/>
    </row>
    <row r="92" ht="12">
      <c r="H92" s="20"/>
    </row>
    <row r="93" ht="12">
      <c r="H93" s="20"/>
    </row>
    <row r="94" ht="12">
      <c r="H94" s="20"/>
    </row>
    <row r="95" ht="12">
      <c r="H95" s="20"/>
    </row>
    <row r="96" ht="12">
      <c r="H96" s="20"/>
    </row>
    <row r="97" ht="12">
      <c r="H97" s="20"/>
    </row>
    <row r="98" ht="12">
      <c r="H98" s="20"/>
    </row>
    <row r="99" ht="12">
      <c r="H99" s="20"/>
    </row>
    <row r="100" ht="12">
      <c r="H100" s="20"/>
    </row>
    <row r="101" ht="12">
      <c r="H101" s="20"/>
    </row>
    <row r="102" ht="12">
      <c r="H102" s="20"/>
    </row>
    <row r="103" ht="12">
      <c r="H103" s="20"/>
    </row>
    <row r="104" ht="12">
      <c r="H104" s="20"/>
    </row>
    <row r="105" ht="12">
      <c r="H105" s="20"/>
    </row>
    <row r="106" ht="12">
      <c r="H106" s="20"/>
    </row>
    <row r="107" ht="12">
      <c r="H107" s="20"/>
    </row>
    <row r="108" ht="12">
      <c r="H108" s="20"/>
    </row>
    <row r="109" ht="12">
      <c r="H109" s="20"/>
    </row>
    <row r="110" ht="12">
      <c r="H110" s="20"/>
    </row>
    <row r="111" ht="12">
      <c r="H111" s="20"/>
    </row>
    <row r="112" ht="12">
      <c r="H112" s="20"/>
    </row>
    <row r="113" ht="12">
      <c r="H113" s="20"/>
    </row>
    <row r="114" ht="12">
      <c r="H114" s="20"/>
    </row>
    <row r="115" ht="12">
      <c r="H115" s="20"/>
    </row>
    <row r="116" ht="12">
      <c r="H116" s="20"/>
    </row>
    <row r="117" ht="12">
      <c r="H117" s="20"/>
    </row>
    <row r="118" ht="12">
      <c r="H118" s="20"/>
    </row>
    <row r="119" ht="12">
      <c r="H119" s="20"/>
    </row>
    <row r="120" ht="12">
      <c r="H120" s="20"/>
    </row>
  </sheetData>
  <sheetProtection/>
  <mergeCells count="11">
    <mergeCell ref="F1:G1"/>
    <mergeCell ref="G5:G7"/>
    <mergeCell ref="A22:D22"/>
    <mergeCell ref="E5:E7"/>
    <mergeCell ref="F5:F7"/>
    <mergeCell ref="A3:G3"/>
    <mergeCell ref="A5:A7"/>
    <mergeCell ref="B5:B7"/>
    <mergeCell ref="C5:C7"/>
    <mergeCell ref="D5:D7"/>
    <mergeCell ref="A24:B24"/>
  </mergeCells>
  <printOptions horizontalCentered="1"/>
  <pageMargins left="0.1968503937007874" right="0.1968503937007874" top="0.984251968503937" bottom="0.3937007874015748" header="0.5118110236220472" footer="0.5118110236220472"/>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CCFFCC"/>
  </sheetPr>
  <dimension ref="A1:C29"/>
  <sheetViews>
    <sheetView showGridLines="0" view="pageBreakPreview" zoomScaleSheetLayoutView="100" zoomScalePageLayoutView="0" workbookViewId="0" topLeftCell="A1">
      <selection activeCell="C1" sqref="C1"/>
    </sheetView>
  </sheetViews>
  <sheetFormatPr defaultColWidth="9.00390625" defaultRowHeight="12.75"/>
  <cols>
    <col min="1" max="1" width="13.625" style="0" customWidth="1"/>
    <col min="2" max="2" width="50.375" style="0" customWidth="1"/>
    <col min="3" max="3" width="28.875" style="0" customWidth="1"/>
  </cols>
  <sheetData>
    <row r="1" ht="38.25">
      <c r="C1" s="90" t="s">
        <v>396</v>
      </c>
    </row>
    <row r="2" spans="1:3" ht="27.75" customHeight="1">
      <c r="A2" s="653" t="s">
        <v>305</v>
      </c>
      <c r="B2" s="653"/>
      <c r="C2" s="653"/>
    </row>
    <row r="4" spans="1:3" ht="25.5">
      <c r="A4" s="28" t="s">
        <v>292</v>
      </c>
      <c r="B4" s="654" t="s">
        <v>32</v>
      </c>
      <c r="C4" s="654"/>
    </row>
    <row r="5" spans="1:3" ht="24" customHeight="1">
      <c r="A5" s="28" t="s">
        <v>293</v>
      </c>
      <c r="B5" s="654" t="s">
        <v>32</v>
      </c>
      <c r="C5" s="654"/>
    </row>
    <row r="6" spans="1:3" ht="24" customHeight="1">
      <c r="A6" s="28" t="s">
        <v>294</v>
      </c>
      <c r="B6" s="654" t="s">
        <v>32</v>
      </c>
      <c r="C6" s="654"/>
    </row>
    <row r="9" spans="1:3" ht="42.75" customHeight="1">
      <c r="A9" s="444" t="s">
        <v>33</v>
      </c>
      <c r="B9" s="444" t="s">
        <v>157</v>
      </c>
      <c r="C9" s="444" t="s">
        <v>34</v>
      </c>
    </row>
    <row r="10" spans="1:3" ht="39.75" customHeight="1">
      <c r="A10" s="29"/>
      <c r="B10" s="29"/>
      <c r="C10" s="29"/>
    </row>
    <row r="11" spans="1:3" ht="39.75" customHeight="1">
      <c r="A11" s="29"/>
      <c r="B11" s="29"/>
      <c r="C11" s="29"/>
    </row>
    <row r="12" spans="1:3" ht="39.75" customHeight="1">
      <c r="A12" s="29"/>
      <c r="B12" s="29"/>
      <c r="C12" s="29"/>
    </row>
    <row r="13" spans="1:3" ht="39.75" customHeight="1">
      <c r="A13" s="29"/>
      <c r="B13" s="29"/>
      <c r="C13" s="29"/>
    </row>
    <row r="14" spans="1:3" ht="39.75" customHeight="1">
      <c r="A14" s="29"/>
      <c r="B14" s="29"/>
      <c r="C14" s="29"/>
    </row>
    <row r="15" spans="1:3" ht="39.75" customHeight="1">
      <c r="A15" s="29"/>
      <c r="B15" s="29"/>
      <c r="C15" s="29"/>
    </row>
    <row r="16" spans="1:3" ht="39.75" customHeight="1">
      <c r="A16" s="29"/>
      <c r="B16" s="29"/>
      <c r="C16" s="29"/>
    </row>
    <row r="17" spans="1:3" ht="39.75" customHeight="1">
      <c r="A17" s="29"/>
      <c r="B17" s="29"/>
      <c r="C17" s="29"/>
    </row>
    <row r="18" spans="1:3" ht="39.75" customHeight="1">
      <c r="A18" s="29"/>
      <c r="B18" s="29"/>
      <c r="C18" s="29"/>
    </row>
    <row r="19" spans="1:3" ht="39.75" customHeight="1">
      <c r="A19" s="29"/>
      <c r="B19" s="29"/>
      <c r="C19" s="29"/>
    </row>
    <row r="20" spans="1:3" ht="39.75" customHeight="1">
      <c r="A20" s="29"/>
      <c r="B20" s="29"/>
      <c r="C20" s="29"/>
    </row>
    <row r="21" spans="1:3" ht="12.75">
      <c r="A21" s="30"/>
      <c r="B21" s="30"/>
      <c r="C21" s="30"/>
    </row>
    <row r="22" spans="1:3" ht="42.75" customHeight="1">
      <c r="A22" s="651" t="s">
        <v>257</v>
      </c>
      <c r="B22" s="651"/>
      <c r="C22" s="651"/>
    </row>
    <row r="24" spans="1:3" ht="54" customHeight="1">
      <c r="A24" s="590" t="s">
        <v>295</v>
      </c>
      <c r="B24" s="590"/>
      <c r="C24" s="590"/>
    </row>
    <row r="28" spans="1:3" ht="12.75">
      <c r="A28" s="652" t="s">
        <v>36</v>
      </c>
      <c r="B28" s="652"/>
      <c r="C28" s="40" t="s">
        <v>37</v>
      </c>
    </row>
    <row r="29" spans="1:3" ht="12.75">
      <c r="A29" s="652" t="s">
        <v>35</v>
      </c>
      <c r="B29" s="652"/>
      <c r="C29" s="40" t="s">
        <v>38</v>
      </c>
    </row>
  </sheetData>
  <sheetProtection/>
  <mergeCells count="8">
    <mergeCell ref="A22:C22"/>
    <mergeCell ref="A28:B28"/>
    <mergeCell ref="A29:B29"/>
    <mergeCell ref="A2:C2"/>
    <mergeCell ref="B4:C4"/>
    <mergeCell ref="B5:C5"/>
    <mergeCell ref="B6:C6"/>
    <mergeCell ref="A24:C24"/>
  </mergeCells>
  <printOptions horizontalCentered="1"/>
  <pageMargins left="0.7874015748031497" right="0.7874015748031497" top="0.7874015748031497" bottom="0.3937007874015748" header="0.5118110236220472" footer="0.5118110236220472"/>
  <pageSetup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tabColor rgb="FFCCFFCC"/>
  </sheetPr>
  <dimension ref="A1:K27"/>
  <sheetViews>
    <sheetView showGridLines="0" view="pageBreakPreview" zoomScaleSheetLayoutView="100" zoomScalePageLayoutView="0" workbookViewId="0" topLeftCell="A1">
      <selection activeCell="C1" sqref="C1"/>
    </sheetView>
  </sheetViews>
  <sheetFormatPr defaultColWidth="9.00390625" defaultRowHeight="12.75"/>
  <cols>
    <col min="1" max="1" width="5.75390625" style="293" customWidth="1"/>
    <col min="2" max="2" width="14.25390625" style="293" customWidth="1"/>
    <col min="3" max="4" width="25.25390625" style="293" customWidth="1"/>
    <col min="5" max="5" width="31.00390625" style="293" bestFit="1" customWidth="1"/>
    <col min="6" max="16384" width="9.125" style="293" customWidth="1"/>
  </cols>
  <sheetData>
    <row r="1" ht="38.25">
      <c r="E1" s="380" t="s">
        <v>397</v>
      </c>
    </row>
    <row r="2" ht="12.75">
      <c r="E2" s="380"/>
    </row>
    <row r="3" spans="1:11" ht="18">
      <c r="A3" s="658" t="s">
        <v>102</v>
      </c>
      <c r="B3" s="658"/>
      <c r="C3" s="658"/>
      <c r="D3" s="658"/>
      <c r="E3" s="658"/>
      <c r="K3" s="293">
        <v>12</v>
      </c>
    </row>
    <row r="4" spans="1:2" ht="12.75">
      <c r="A4" s="317"/>
      <c r="B4" s="317"/>
    </row>
    <row r="5" spans="1:5" ht="15">
      <c r="A5" s="659" t="s">
        <v>103</v>
      </c>
      <c r="B5" s="659"/>
      <c r="C5" s="659"/>
      <c r="D5" s="659"/>
      <c r="E5" s="659"/>
    </row>
    <row r="6" spans="1:5" ht="12.75">
      <c r="A6" s="664" t="s">
        <v>104</v>
      </c>
      <c r="B6" s="664"/>
      <c r="C6" s="664"/>
      <c r="D6" s="664"/>
      <c r="E6" s="664"/>
    </row>
    <row r="7" spans="1:2" ht="12.75">
      <c r="A7" s="381"/>
      <c r="B7" s="381"/>
    </row>
    <row r="8" spans="1:5" ht="15.75">
      <c r="A8" s="660" t="s">
        <v>105</v>
      </c>
      <c r="B8" s="660"/>
      <c r="C8" s="660"/>
      <c r="D8" s="660"/>
      <c r="E8" s="660"/>
    </row>
    <row r="9" spans="1:5" ht="15.75">
      <c r="A9" s="660" t="s">
        <v>306</v>
      </c>
      <c r="B9" s="660"/>
      <c r="C9" s="660"/>
      <c r="D9" s="660"/>
      <c r="E9" s="660"/>
    </row>
    <row r="10" spans="1:2" ht="15.75">
      <c r="A10" s="382"/>
      <c r="B10" s="382"/>
    </row>
    <row r="11" spans="1:5" ht="75" customHeight="1">
      <c r="A11" s="383">
        <v>1</v>
      </c>
      <c r="B11" s="663" t="s">
        <v>50</v>
      </c>
      <c r="C11" s="663"/>
      <c r="D11" s="661"/>
      <c r="E11" s="662"/>
    </row>
    <row r="12" spans="1:5" ht="75" customHeight="1">
      <c r="A12" s="383">
        <v>2</v>
      </c>
      <c r="B12" s="663" t="s">
        <v>106</v>
      </c>
      <c r="C12" s="663"/>
      <c r="D12" s="661"/>
      <c r="E12" s="662"/>
    </row>
    <row r="13" spans="1:5" ht="75" customHeight="1">
      <c r="A13" s="383">
        <v>3</v>
      </c>
      <c r="B13" s="663" t="s">
        <v>107</v>
      </c>
      <c r="C13" s="663"/>
      <c r="D13" s="661"/>
      <c r="E13" s="662"/>
    </row>
    <row r="14" spans="1:5" ht="75" customHeight="1">
      <c r="A14" s="383">
        <v>4</v>
      </c>
      <c r="B14" s="663" t="s">
        <v>114</v>
      </c>
      <c r="C14" s="663"/>
      <c r="D14" s="661"/>
      <c r="E14" s="662"/>
    </row>
    <row r="15" spans="1:5" ht="75" customHeight="1">
      <c r="A15" s="383">
        <v>5</v>
      </c>
      <c r="B15" s="663" t="s">
        <v>108</v>
      </c>
      <c r="C15" s="663"/>
      <c r="D15" s="661"/>
      <c r="E15" s="662"/>
    </row>
    <row r="16" spans="1:5" ht="75" customHeight="1">
      <c r="A16" s="383">
        <v>6</v>
      </c>
      <c r="B16" s="663" t="s">
        <v>109</v>
      </c>
      <c r="C16" s="663"/>
      <c r="D16" s="661"/>
      <c r="E16" s="662"/>
    </row>
    <row r="19" spans="1:5" ht="18" customHeight="1">
      <c r="A19" s="657" t="s">
        <v>110</v>
      </c>
      <c r="B19" s="657"/>
      <c r="C19" s="384"/>
      <c r="D19" s="665" t="s">
        <v>112</v>
      </c>
      <c r="E19" s="660"/>
    </row>
    <row r="20" spans="1:5" ht="69.75" customHeight="1">
      <c r="A20" s="657" t="s">
        <v>115</v>
      </c>
      <c r="B20" s="657"/>
      <c r="C20" s="384"/>
      <c r="D20" s="655" t="s">
        <v>113</v>
      </c>
      <c r="E20" s="656"/>
    </row>
    <row r="21" spans="1:4" ht="69.75" customHeight="1">
      <c r="A21" s="657" t="s">
        <v>111</v>
      </c>
      <c r="B21" s="657"/>
      <c r="C21" s="384"/>
      <c r="D21" s="385"/>
    </row>
    <row r="22" spans="1:2" ht="15.75">
      <c r="A22" s="382"/>
      <c r="B22" s="382"/>
    </row>
    <row r="23" spans="1:2" ht="15.75">
      <c r="A23" s="382"/>
      <c r="B23" s="382"/>
    </row>
    <row r="26" spans="1:2" ht="12.75">
      <c r="A26" s="381"/>
      <c r="B26" s="381"/>
    </row>
    <row r="27" spans="1:2" ht="12.75">
      <c r="A27" s="381"/>
      <c r="B27" s="381"/>
    </row>
  </sheetData>
  <sheetProtection/>
  <mergeCells count="22">
    <mergeCell ref="A21:B21"/>
    <mergeCell ref="B11:C11"/>
    <mergeCell ref="B12:C12"/>
    <mergeCell ref="B13:C13"/>
    <mergeCell ref="B14:C14"/>
    <mergeCell ref="A19:B19"/>
    <mergeCell ref="A9:E9"/>
    <mergeCell ref="D12:E12"/>
    <mergeCell ref="D13:E13"/>
    <mergeCell ref="D16:E16"/>
    <mergeCell ref="D19:E19"/>
    <mergeCell ref="D14:E14"/>
    <mergeCell ref="D20:E20"/>
    <mergeCell ref="A20:B20"/>
    <mergeCell ref="A3:E3"/>
    <mergeCell ref="A5:E5"/>
    <mergeCell ref="A8:E8"/>
    <mergeCell ref="D15:E15"/>
    <mergeCell ref="D11:E11"/>
    <mergeCell ref="B15:C15"/>
    <mergeCell ref="B16:C16"/>
    <mergeCell ref="A6:E6"/>
  </mergeCells>
  <printOptions horizontalCentered="1"/>
  <pageMargins left="0.3937007874015748" right="0.3937007874015748" top="0.7874015748031497" bottom="0.3937007874015748" header="0.5118110236220472" footer="0.5118110236220472"/>
  <pageSetup horizontalDpi="1200" verticalDpi="1200" orientation="portrait" paperSize="9" scale="95" r:id="rId1"/>
</worksheet>
</file>

<file path=xl/worksheets/sheet12.xml><?xml version="1.0" encoding="utf-8"?>
<worksheet xmlns="http://schemas.openxmlformats.org/spreadsheetml/2006/main" xmlns:r="http://schemas.openxmlformats.org/officeDocument/2006/relationships">
  <sheetPr>
    <tabColor rgb="FFCCFFCC"/>
  </sheetPr>
  <dimension ref="A1:AC117"/>
  <sheetViews>
    <sheetView showGridLines="0" tabSelected="1" view="pageBreakPreview" zoomScaleSheetLayoutView="100" zoomScalePageLayoutView="0" workbookViewId="0" topLeftCell="A28">
      <selection activeCell="A54" sqref="A54:O55"/>
    </sheetView>
  </sheetViews>
  <sheetFormatPr defaultColWidth="9.00390625" defaultRowHeight="12.75"/>
  <cols>
    <col min="1" max="1" width="5.00390625" style="99" customWidth="1"/>
    <col min="2" max="2" width="6.875" style="99" customWidth="1"/>
    <col min="3" max="3" width="6.25390625" style="99" customWidth="1"/>
    <col min="4" max="4" width="41.375" style="99" customWidth="1"/>
    <col min="5" max="6" width="6.00390625" style="99" customWidth="1"/>
    <col min="7" max="7" width="11.00390625" style="97" customWidth="1"/>
    <col min="8" max="8" width="10.875" style="100" customWidth="1"/>
    <col min="9" max="9" width="11.75390625" style="100" customWidth="1"/>
    <col min="10" max="10" width="11.875" style="100" customWidth="1"/>
    <col min="11" max="11" width="12.625" style="100" customWidth="1"/>
    <col min="12" max="12" width="11.25390625" style="100" customWidth="1"/>
    <col min="13" max="13" width="11.375" style="100" customWidth="1"/>
    <col min="14" max="14" width="11.25390625" style="100" customWidth="1"/>
    <col min="15" max="15" width="36.75390625" style="78" customWidth="1"/>
    <col min="16" max="16" width="20.75390625" style="96" customWidth="1"/>
    <col min="17" max="16384" width="9.125" style="96" customWidth="1"/>
  </cols>
  <sheetData>
    <row r="1" spans="1:15" ht="50.25" customHeight="1">
      <c r="A1" s="79"/>
      <c r="B1" s="79"/>
      <c r="C1" s="79"/>
      <c r="D1" s="79"/>
      <c r="E1" s="79"/>
      <c r="F1" s="79"/>
      <c r="G1" s="80"/>
      <c r="H1" s="77"/>
      <c r="I1" s="77"/>
      <c r="J1" s="77"/>
      <c r="K1" s="534"/>
      <c r="L1" s="534"/>
      <c r="M1" s="534"/>
      <c r="N1" s="690" t="s">
        <v>662</v>
      </c>
      <c r="O1" s="690"/>
    </row>
    <row r="2" spans="1:29" s="97" customFormat="1" ht="40.5" customHeight="1" thickBot="1">
      <c r="A2" s="701" t="s">
        <v>482</v>
      </c>
      <c r="B2" s="701"/>
      <c r="C2" s="701"/>
      <c r="D2" s="701"/>
      <c r="E2" s="701"/>
      <c r="F2" s="701"/>
      <c r="G2" s="701"/>
      <c r="H2" s="701"/>
      <c r="I2" s="701"/>
      <c r="J2" s="701"/>
      <c r="K2" s="701"/>
      <c r="L2" s="701"/>
      <c r="M2" s="701"/>
      <c r="N2" s="701"/>
      <c r="O2" s="702"/>
      <c r="P2" s="75"/>
      <c r="Q2" s="75"/>
      <c r="R2" s="75"/>
      <c r="S2" s="75"/>
      <c r="T2" s="75"/>
      <c r="U2" s="75"/>
      <c r="V2" s="75"/>
      <c r="W2" s="75"/>
      <c r="X2" s="75"/>
      <c r="Y2" s="75"/>
      <c r="Z2" s="75"/>
      <c r="AA2" s="75"/>
      <c r="AB2" s="75"/>
      <c r="AC2" s="75"/>
    </row>
    <row r="3" spans="1:17" ht="14.25">
      <c r="A3" s="703" t="s">
        <v>5</v>
      </c>
      <c r="B3" s="706" t="s">
        <v>11</v>
      </c>
      <c r="C3" s="709" t="s">
        <v>484</v>
      </c>
      <c r="D3" s="709" t="s">
        <v>121</v>
      </c>
      <c r="E3" s="674" t="s">
        <v>12</v>
      </c>
      <c r="F3" s="675"/>
      <c r="G3" s="680" t="s">
        <v>13</v>
      </c>
      <c r="H3" s="683" t="s">
        <v>490</v>
      </c>
      <c r="I3" s="691" t="s">
        <v>129</v>
      </c>
      <c r="J3" s="692"/>
      <c r="K3" s="692"/>
      <c r="L3" s="692"/>
      <c r="M3" s="692"/>
      <c r="N3" s="693"/>
      <c r="O3" s="694" t="s">
        <v>143</v>
      </c>
      <c r="P3" s="91"/>
      <c r="Q3" s="91"/>
    </row>
    <row r="4" spans="1:17" ht="14.25">
      <c r="A4" s="704"/>
      <c r="B4" s="707"/>
      <c r="C4" s="710"/>
      <c r="D4" s="710"/>
      <c r="E4" s="676"/>
      <c r="F4" s="677"/>
      <c r="G4" s="681"/>
      <c r="H4" s="684"/>
      <c r="I4" s="697" t="s">
        <v>485</v>
      </c>
      <c r="J4" s="519" t="s">
        <v>9</v>
      </c>
      <c r="K4" s="697" t="s">
        <v>158</v>
      </c>
      <c r="L4" s="697" t="s">
        <v>22</v>
      </c>
      <c r="M4" s="520" t="s">
        <v>9</v>
      </c>
      <c r="N4" s="697" t="s">
        <v>119</v>
      </c>
      <c r="O4" s="695"/>
      <c r="P4" s="91"/>
      <c r="Q4" s="91"/>
    </row>
    <row r="5" spans="1:17" ht="59.25" customHeight="1">
      <c r="A5" s="705"/>
      <c r="B5" s="708"/>
      <c r="C5" s="707"/>
      <c r="D5" s="593"/>
      <c r="E5" s="678"/>
      <c r="F5" s="679"/>
      <c r="G5" s="682"/>
      <c r="H5" s="681"/>
      <c r="I5" s="698"/>
      <c r="J5" s="517" t="s">
        <v>486</v>
      </c>
      <c r="K5" s="698"/>
      <c r="L5" s="698"/>
      <c r="M5" s="518" t="s">
        <v>486</v>
      </c>
      <c r="N5" s="698"/>
      <c r="O5" s="696"/>
      <c r="P5" s="91"/>
      <c r="Q5" s="91"/>
    </row>
    <row r="6" spans="1:17" s="93" customFormat="1" ht="15" thickBot="1">
      <c r="A6" s="445">
        <v>1</v>
      </c>
      <c r="B6" s="446">
        <v>2</v>
      </c>
      <c r="C6" s="446">
        <v>3</v>
      </c>
      <c r="D6" s="446">
        <v>4</v>
      </c>
      <c r="E6" s="447">
        <v>5</v>
      </c>
      <c r="F6" s="447">
        <v>6</v>
      </c>
      <c r="G6" s="448">
        <v>7</v>
      </c>
      <c r="H6" s="449">
        <v>8</v>
      </c>
      <c r="I6" s="449">
        <v>9</v>
      </c>
      <c r="J6" s="449">
        <v>10</v>
      </c>
      <c r="K6" s="449">
        <v>11</v>
      </c>
      <c r="L6" s="449">
        <v>12</v>
      </c>
      <c r="M6" s="449">
        <v>13</v>
      </c>
      <c r="N6" s="449">
        <v>14</v>
      </c>
      <c r="O6" s="450">
        <v>15</v>
      </c>
      <c r="P6" s="92"/>
      <c r="Q6" s="91"/>
    </row>
    <row r="7" spans="1:17" s="93" customFormat="1" ht="14.25">
      <c r="A7" s="685" t="s">
        <v>440</v>
      </c>
      <c r="B7" s="686"/>
      <c r="C7" s="686"/>
      <c r="D7" s="686"/>
      <c r="E7" s="686"/>
      <c r="F7" s="686"/>
      <c r="G7" s="687"/>
      <c r="H7" s="477">
        <f aca="true" t="shared" si="0" ref="H7:N7">SUM(H8:H13)</f>
        <v>541912</v>
      </c>
      <c r="I7" s="512">
        <f t="shared" si="0"/>
        <v>101912</v>
      </c>
      <c r="J7" s="512">
        <f>SUM(J8:J13)</f>
        <v>0</v>
      </c>
      <c r="K7" s="512">
        <f t="shared" si="0"/>
        <v>440000</v>
      </c>
      <c r="L7" s="512">
        <f t="shared" si="0"/>
        <v>0</v>
      </c>
      <c r="M7" s="512">
        <f>SUM(M8:M13)</f>
        <v>0</v>
      </c>
      <c r="N7" s="512">
        <f t="shared" si="0"/>
        <v>0</v>
      </c>
      <c r="O7" s="478"/>
      <c r="P7" s="92"/>
      <c r="Q7" s="91"/>
    </row>
    <row r="8" spans="1:17" s="98" customFormat="1" ht="30" customHeight="1">
      <c r="A8" s="479">
        <v>1</v>
      </c>
      <c r="B8" s="480">
        <v>40002</v>
      </c>
      <c r="C8" s="480">
        <v>45</v>
      </c>
      <c r="D8" s="528" t="s">
        <v>429</v>
      </c>
      <c r="E8" s="481">
        <v>2012</v>
      </c>
      <c r="F8" s="482">
        <v>2015</v>
      </c>
      <c r="G8" s="515" t="s">
        <v>478</v>
      </c>
      <c r="H8" s="476">
        <f aca="true" t="shared" si="1" ref="H8:H13">I8+K8+N8</f>
        <v>70000</v>
      </c>
      <c r="I8" s="483"/>
      <c r="J8" s="483"/>
      <c r="K8" s="483">
        <v>70000</v>
      </c>
      <c r="L8" s="483"/>
      <c r="M8" s="483"/>
      <c r="N8" s="483"/>
      <c r="O8" s="527" t="s">
        <v>466</v>
      </c>
      <c r="P8" s="91"/>
      <c r="Q8" s="91"/>
    </row>
    <row r="9" spans="1:17" s="98" customFormat="1" ht="30" customHeight="1">
      <c r="A9" s="479" t="s">
        <v>541</v>
      </c>
      <c r="B9" s="480">
        <v>40002</v>
      </c>
      <c r="C9" s="480">
        <v>45</v>
      </c>
      <c r="D9" s="528" t="s">
        <v>544</v>
      </c>
      <c r="E9" s="481">
        <v>2015</v>
      </c>
      <c r="F9" s="482">
        <v>2015</v>
      </c>
      <c r="G9" s="515" t="s">
        <v>478</v>
      </c>
      <c r="H9" s="476">
        <f t="shared" si="1"/>
        <v>100000</v>
      </c>
      <c r="I9" s="483"/>
      <c r="J9" s="483"/>
      <c r="K9" s="483">
        <v>100000</v>
      </c>
      <c r="L9" s="483"/>
      <c r="M9" s="483"/>
      <c r="N9" s="483"/>
      <c r="O9" s="527" t="s">
        <v>543</v>
      </c>
      <c r="P9" s="91"/>
      <c r="Q9" s="91"/>
    </row>
    <row r="10" spans="1:17" s="98" customFormat="1" ht="30" customHeight="1">
      <c r="A10" s="479" t="s">
        <v>542</v>
      </c>
      <c r="B10" s="480">
        <v>40002</v>
      </c>
      <c r="C10" s="480">
        <v>45</v>
      </c>
      <c r="D10" s="528" t="s">
        <v>545</v>
      </c>
      <c r="E10" s="481">
        <v>2015</v>
      </c>
      <c r="F10" s="482">
        <v>2015</v>
      </c>
      <c r="G10" s="515" t="s">
        <v>478</v>
      </c>
      <c r="H10" s="476">
        <f t="shared" si="1"/>
        <v>50000</v>
      </c>
      <c r="I10" s="483"/>
      <c r="J10" s="483"/>
      <c r="K10" s="483">
        <v>50000</v>
      </c>
      <c r="L10" s="483"/>
      <c r="M10" s="483"/>
      <c r="N10" s="483"/>
      <c r="O10" s="527" t="s">
        <v>426</v>
      </c>
      <c r="P10" s="91"/>
      <c r="Q10" s="91"/>
    </row>
    <row r="11" spans="1:17" s="98" customFormat="1" ht="40.5" customHeight="1">
      <c r="A11" s="479" t="s">
        <v>592</v>
      </c>
      <c r="B11" s="480">
        <v>40002</v>
      </c>
      <c r="C11" s="480">
        <v>45</v>
      </c>
      <c r="D11" s="528" t="s">
        <v>613</v>
      </c>
      <c r="E11" s="481">
        <v>2015</v>
      </c>
      <c r="F11" s="482">
        <v>2015</v>
      </c>
      <c r="G11" s="515" t="s">
        <v>539</v>
      </c>
      <c r="H11" s="476">
        <f t="shared" si="1"/>
        <v>84812</v>
      </c>
      <c r="I11" s="483">
        <v>84812</v>
      </c>
      <c r="J11" s="483"/>
      <c r="K11" s="483"/>
      <c r="L11" s="483"/>
      <c r="M11" s="483"/>
      <c r="N11" s="483"/>
      <c r="O11" s="527" t="s">
        <v>594</v>
      </c>
      <c r="P11" s="91"/>
      <c r="Q11" s="91"/>
    </row>
    <row r="12" spans="1:17" s="98" customFormat="1" ht="49.5" customHeight="1">
      <c r="A12" s="479" t="s">
        <v>593</v>
      </c>
      <c r="B12" s="480">
        <v>40002</v>
      </c>
      <c r="C12" s="480">
        <v>79</v>
      </c>
      <c r="D12" s="528" t="s">
        <v>614</v>
      </c>
      <c r="E12" s="481">
        <v>2015</v>
      </c>
      <c r="F12" s="482">
        <v>2015</v>
      </c>
      <c r="G12" s="515" t="s">
        <v>539</v>
      </c>
      <c r="H12" s="476">
        <f t="shared" si="1"/>
        <v>17100</v>
      </c>
      <c r="I12" s="483">
        <v>17100</v>
      </c>
      <c r="J12" s="483"/>
      <c r="K12" s="483"/>
      <c r="L12" s="483"/>
      <c r="M12" s="483"/>
      <c r="N12" s="483"/>
      <c r="O12" s="527" t="s">
        <v>595</v>
      </c>
      <c r="P12" s="91"/>
      <c r="Q12" s="91"/>
    </row>
    <row r="13" spans="1:17" s="98" customFormat="1" ht="30.75" customHeight="1">
      <c r="A13" s="479">
        <v>2</v>
      </c>
      <c r="B13" s="480">
        <v>40002</v>
      </c>
      <c r="C13" s="480">
        <v>45</v>
      </c>
      <c r="D13" s="528" t="s">
        <v>430</v>
      </c>
      <c r="E13" s="484">
        <v>2015</v>
      </c>
      <c r="F13" s="482">
        <v>2015</v>
      </c>
      <c r="G13" s="515" t="s">
        <v>478</v>
      </c>
      <c r="H13" s="476">
        <f t="shared" si="1"/>
        <v>220000</v>
      </c>
      <c r="I13" s="483"/>
      <c r="J13" s="483"/>
      <c r="K13" s="483">
        <v>220000</v>
      </c>
      <c r="L13" s="483"/>
      <c r="M13" s="483"/>
      <c r="N13" s="483"/>
      <c r="O13" s="527" t="s">
        <v>423</v>
      </c>
      <c r="P13" s="91"/>
      <c r="Q13" s="91"/>
    </row>
    <row r="14" spans="1:17" s="98" customFormat="1" ht="14.25">
      <c r="A14" s="666" t="s">
        <v>441</v>
      </c>
      <c r="B14" s="688"/>
      <c r="C14" s="688"/>
      <c r="D14" s="688"/>
      <c r="E14" s="688"/>
      <c r="F14" s="688"/>
      <c r="G14" s="689"/>
      <c r="H14" s="477">
        <f aca="true" t="shared" si="2" ref="H14:N14">SUM(H15:H31)</f>
        <v>8330386</v>
      </c>
      <c r="I14" s="512">
        <f>SUM(I15:I31)</f>
        <v>5494550</v>
      </c>
      <c r="J14" s="512">
        <f>SUM(J15:J31)</f>
        <v>0</v>
      </c>
      <c r="K14" s="512">
        <f t="shared" si="2"/>
        <v>691700</v>
      </c>
      <c r="L14" s="512">
        <f t="shared" si="2"/>
        <v>928263</v>
      </c>
      <c r="M14" s="512">
        <f>SUM(M15:M31)</f>
        <v>0</v>
      </c>
      <c r="N14" s="512">
        <f t="shared" si="2"/>
        <v>1215873</v>
      </c>
      <c r="O14" s="478"/>
      <c r="P14" s="91"/>
      <c r="Q14" s="91"/>
    </row>
    <row r="15" spans="1:17" s="98" customFormat="1" ht="30.75" customHeight="1">
      <c r="A15" s="479">
        <v>3</v>
      </c>
      <c r="B15" s="480">
        <v>60004</v>
      </c>
      <c r="C15" s="480">
        <v>25</v>
      </c>
      <c r="D15" s="485" t="s">
        <v>451</v>
      </c>
      <c r="E15" s="486">
        <v>2015</v>
      </c>
      <c r="F15" s="487">
        <v>2015</v>
      </c>
      <c r="G15" s="514" t="s">
        <v>483</v>
      </c>
      <c r="H15" s="476">
        <f aca="true" t="shared" si="3" ref="H15:H28">I15+K15+N15</f>
        <v>70000</v>
      </c>
      <c r="I15" s="483">
        <v>70000</v>
      </c>
      <c r="J15" s="483"/>
      <c r="K15" s="483"/>
      <c r="L15" s="489"/>
      <c r="M15" s="489"/>
      <c r="N15" s="483"/>
      <c r="O15" s="490" t="s">
        <v>466</v>
      </c>
      <c r="P15" s="91"/>
      <c r="Q15" s="91"/>
    </row>
    <row r="16" spans="1:17" s="98" customFormat="1" ht="28.5" customHeight="1">
      <c r="A16" s="479">
        <v>4</v>
      </c>
      <c r="B16" s="480">
        <v>60004</v>
      </c>
      <c r="C16" s="480">
        <v>25</v>
      </c>
      <c r="D16" s="485" t="s">
        <v>476</v>
      </c>
      <c r="E16" s="486">
        <v>2012</v>
      </c>
      <c r="F16" s="487">
        <v>2016</v>
      </c>
      <c r="G16" s="488" t="s">
        <v>478</v>
      </c>
      <c r="H16" s="476">
        <f t="shared" si="3"/>
        <v>30000</v>
      </c>
      <c r="I16" s="483">
        <v>30000</v>
      </c>
      <c r="J16" s="483"/>
      <c r="K16" s="483"/>
      <c r="L16" s="489"/>
      <c r="M16" s="489"/>
      <c r="N16" s="483"/>
      <c r="O16" s="490" t="s">
        <v>469</v>
      </c>
      <c r="P16" s="91"/>
      <c r="Q16" s="91"/>
    </row>
    <row r="17" spans="1:17" s="98" customFormat="1" ht="38.25">
      <c r="A17" s="479">
        <v>5</v>
      </c>
      <c r="B17" s="480">
        <v>60013</v>
      </c>
      <c r="C17" s="480">
        <v>24</v>
      </c>
      <c r="D17" s="516" t="s">
        <v>462</v>
      </c>
      <c r="E17" s="486">
        <v>2015</v>
      </c>
      <c r="F17" s="487">
        <v>2015</v>
      </c>
      <c r="G17" s="488" t="s">
        <v>478</v>
      </c>
      <c r="H17" s="476">
        <f t="shared" si="3"/>
        <v>60000</v>
      </c>
      <c r="I17" s="483">
        <v>60000</v>
      </c>
      <c r="J17" s="483"/>
      <c r="K17" s="483"/>
      <c r="L17" s="489"/>
      <c r="M17" s="489"/>
      <c r="N17" s="483"/>
      <c r="O17" s="490" t="s">
        <v>439</v>
      </c>
      <c r="P17" s="91"/>
      <c r="Q17" s="91"/>
    </row>
    <row r="18" spans="1:17" s="98" customFormat="1" ht="38.25" customHeight="1">
      <c r="A18" s="479" t="s">
        <v>658</v>
      </c>
      <c r="B18" s="480">
        <v>60013</v>
      </c>
      <c r="C18" s="480">
        <v>23</v>
      </c>
      <c r="D18" s="485" t="s">
        <v>660</v>
      </c>
      <c r="E18" s="486">
        <v>2015</v>
      </c>
      <c r="F18" s="487">
        <v>2015</v>
      </c>
      <c r="G18" s="488" t="s">
        <v>478</v>
      </c>
      <c r="H18" s="476">
        <f t="shared" si="3"/>
        <v>500000</v>
      </c>
      <c r="I18" s="483">
        <v>500000</v>
      </c>
      <c r="J18" s="483"/>
      <c r="K18" s="483"/>
      <c r="L18" s="489"/>
      <c r="M18" s="489"/>
      <c r="N18" s="483"/>
      <c r="O18" s="490" t="s">
        <v>659</v>
      </c>
      <c r="P18" s="91"/>
      <c r="Q18" s="91"/>
    </row>
    <row r="19" spans="1:17" s="98" customFormat="1" ht="30.75" customHeight="1">
      <c r="A19" s="479">
        <v>6</v>
      </c>
      <c r="B19" s="480">
        <v>60016</v>
      </c>
      <c r="C19" s="480">
        <v>23</v>
      </c>
      <c r="D19" s="485" t="s">
        <v>467</v>
      </c>
      <c r="E19" s="486">
        <v>2015</v>
      </c>
      <c r="F19" s="487">
        <v>2015</v>
      </c>
      <c r="G19" s="488" t="s">
        <v>478</v>
      </c>
      <c r="H19" s="476">
        <f t="shared" si="3"/>
        <v>15000</v>
      </c>
      <c r="I19" s="483">
        <f>30000-15000</f>
        <v>15000</v>
      </c>
      <c r="J19" s="483"/>
      <c r="K19" s="483"/>
      <c r="L19" s="489"/>
      <c r="M19" s="489"/>
      <c r="N19" s="483"/>
      <c r="O19" s="490" t="s">
        <v>498</v>
      </c>
      <c r="P19" s="91"/>
      <c r="Q19" s="91"/>
    </row>
    <row r="20" spans="1:17" s="98" customFormat="1" ht="26.25" customHeight="1">
      <c r="A20" s="479">
        <v>7</v>
      </c>
      <c r="B20" s="480">
        <v>60016</v>
      </c>
      <c r="C20" s="480">
        <v>23</v>
      </c>
      <c r="D20" s="485" t="s">
        <v>463</v>
      </c>
      <c r="E20" s="486">
        <v>2015</v>
      </c>
      <c r="F20" s="487">
        <v>2015</v>
      </c>
      <c r="G20" s="514" t="s">
        <v>483</v>
      </c>
      <c r="H20" s="476">
        <f t="shared" si="3"/>
        <v>300000</v>
      </c>
      <c r="I20" s="483">
        <v>300000</v>
      </c>
      <c r="J20" s="483" t="s">
        <v>489</v>
      </c>
      <c r="K20" s="483"/>
      <c r="L20" s="489"/>
      <c r="M20" s="489"/>
      <c r="N20" s="483"/>
      <c r="O20" s="526" t="s">
        <v>464</v>
      </c>
      <c r="P20" s="91"/>
      <c r="Q20" s="91"/>
    </row>
    <row r="21" spans="1:17" s="98" customFormat="1" ht="26.25" customHeight="1">
      <c r="A21" s="479" t="s">
        <v>590</v>
      </c>
      <c r="B21" s="480">
        <v>60016</v>
      </c>
      <c r="C21" s="480">
        <v>23</v>
      </c>
      <c r="D21" s="485" t="s">
        <v>591</v>
      </c>
      <c r="E21" s="486">
        <v>2015</v>
      </c>
      <c r="F21" s="487">
        <v>2015</v>
      </c>
      <c r="G21" s="488" t="s">
        <v>483</v>
      </c>
      <c r="H21" s="476">
        <f t="shared" si="3"/>
        <v>25000</v>
      </c>
      <c r="I21" s="483">
        <f>30000-5000</f>
        <v>25000</v>
      </c>
      <c r="J21" s="483"/>
      <c r="K21" s="483"/>
      <c r="L21" s="489"/>
      <c r="M21" s="489"/>
      <c r="N21" s="483"/>
      <c r="O21" s="490" t="s">
        <v>570</v>
      </c>
      <c r="P21" s="91"/>
      <c r="Q21" s="91"/>
    </row>
    <row r="22" spans="1:17" s="98" customFormat="1" ht="26.25" customHeight="1">
      <c r="A22" s="479" t="s">
        <v>599</v>
      </c>
      <c r="B22" s="480">
        <v>60016</v>
      </c>
      <c r="C22" s="480">
        <v>23</v>
      </c>
      <c r="D22" s="485" t="s">
        <v>603</v>
      </c>
      <c r="E22" s="486">
        <v>2015</v>
      </c>
      <c r="F22" s="487">
        <v>2015</v>
      </c>
      <c r="G22" s="488" t="s">
        <v>483</v>
      </c>
      <c r="H22" s="476">
        <f t="shared" si="3"/>
        <v>35000</v>
      </c>
      <c r="I22" s="483">
        <v>35000</v>
      </c>
      <c r="J22" s="483"/>
      <c r="K22" s="483"/>
      <c r="L22" s="489"/>
      <c r="M22" s="489"/>
      <c r="N22" s="483"/>
      <c r="O22" s="490" t="s">
        <v>508</v>
      </c>
      <c r="P22" s="91"/>
      <c r="Q22" s="91"/>
    </row>
    <row r="23" spans="1:17" s="98" customFormat="1" ht="26.25" customHeight="1">
      <c r="A23" s="479" t="s">
        <v>600</v>
      </c>
      <c r="B23" s="480">
        <v>60016</v>
      </c>
      <c r="C23" s="480">
        <v>23</v>
      </c>
      <c r="D23" s="485" t="s">
        <v>604</v>
      </c>
      <c r="E23" s="486">
        <v>2015</v>
      </c>
      <c r="F23" s="487">
        <v>2015</v>
      </c>
      <c r="G23" s="488" t="s">
        <v>483</v>
      </c>
      <c r="H23" s="476">
        <f t="shared" si="3"/>
        <v>500000</v>
      </c>
      <c r="I23" s="483">
        <v>500000</v>
      </c>
      <c r="J23" s="483"/>
      <c r="K23" s="483"/>
      <c r="L23" s="489"/>
      <c r="M23" s="489"/>
      <c r="N23" s="483"/>
      <c r="O23" s="490" t="s">
        <v>605</v>
      </c>
      <c r="P23" s="91"/>
      <c r="Q23" s="91"/>
    </row>
    <row r="24" spans="1:17" s="98" customFormat="1" ht="26.25" customHeight="1">
      <c r="A24" s="479" t="s">
        <v>601</v>
      </c>
      <c r="B24" s="480">
        <v>60016</v>
      </c>
      <c r="C24" s="480">
        <v>23</v>
      </c>
      <c r="D24" s="485" t="s">
        <v>606</v>
      </c>
      <c r="E24" s="486">
        <v>2015</v>
      </c>
      <c r="F24" s="487">
        <v>2015</v>
      </c>
      <c r="G24" s="488" t="s">
        <v>483</v>
      </c>
      <c r="H24" s="476">
        <f t="shared" si="3"/>
        <v>45000</v>
      </c>
      <c r="I24" s="483">
        <f>40000+5000</f>
        <v>45000</v>
      </c>
      <c r="J24" s="483"/>
      <c r="K24" s="483"/>
      <c r="L24" s="489"/>
      <c r="M24" s="489"/>
      <c r="N24" s="483"/>
      <c r="O24" s="490" t="s">
        <v>552</v>
      </c>
      <c r="P24" s="91"/>
      <c r="Q24" s="91"/>
    </row>
    <row r="25" spans="1:17" s="98" customFormat="1" ht="26.25" customHeight="1">
      <c r="A25" s="479" t="s">
        <v>602</v>
      </c>
      <c r="B25" s="480">
        <v>60016</v>
      </c>
      <c r="C25" s="480">
        <v>23</v>
      </c>
      <c r="D25" s="485" t="s">
        <v>607</v>
      </c>
      <c r="E25" s="486">
        <v>2015</v>
      </c>
      <c r="F25" s="487">
        <v>2015</v>
      </c>
      <c r="G25" s="488" t="s">
        <v>483</v>
      </c>
      <c r="H25" s="476">
        <f t="shared" si="3"/>
        <v>7000</v>
      </c>
      <c r="I25" s="483">
        <v>7000</v>
      </c>
      <c r="J25" s="483"/>
      <c r="K25" s="483"/>
      <c r="L25" s="489"/>
      <c r="M25" s="489"/>
      <c r="N25" s="483"/>
      <c r="O25" s="490" t="s">
        <v>608</v>
      </c>
      <c r="P25" s="91"/>
      <c r="Q25" s="91"/>
    </row>
    <row r="26" spans="1:17" s="98" customFormat="1" ht="25.5" customHeight="1">
      <c r="A26" s="479">
        <v>8</v>
      </c>
      <c r="B26" s="480">
        <v>60016</v>
      </c>
      <c r="C26" s="480">
        <v>23</v>
      </c>
      <c r="D26" s="485" t="s">
        <v>436</v>
      </c>
      <c r="E26" s="486">
        <v>2015</v>
      </c>
      <c r="F26" s="487">
        <v>2015</v>
      </c>
      <c r="G26" s="488" t="s">
        <v>478</v>
      </c>
      <c r="H26" s="476">
        <f t="shared" si="3"/>
        <v>1460000</v>
      </c>
      <c r="I26" s="483">
        <v>1460000</v>
      </c>
      <c r="J26" s="483"/>
      <c r="K26" s="483"/>
      <c r="L26" s="489"/>
      <c r="M26" s="489"/>
      <c r="N26" s="483"/>
      <c r="O26" s="490" t="s">
        <v>468</v>
      </c>
      <c r="P26" s="91"/>
      <c r="Q26" s="91"/>
    </row>
    <row r="27" spans="1:17" s="98" customFormat="1" ht="33" customHeight="1">
      <c r="A27" s="479">
        <v>9</v>
      </c>
      <c r="B27" s="480">
        <v>60016</v>
      </c>
      <c r="C27" s="480">
        <v>23</v>
      </c>
      <c r="D27" s="485" t="s">
        <v>620</v>
      </c>
      <c r="E27" s="486">
        <v>2013</v>
      </c>
      <c r="F27" s="487">
        <v>2015</v>
      </c>
      <c r="G27" s="488" t="s">
        <v>478</v>
      </c>
      <c r="H27" s="476">
        <f t="shared" si="3"/>
        <v>3565873</v>
      </c>
      <c r="I27" s="483">
        <f>2250000-458692+100000</f>
        <v>1891308</v>
      </c>
      <c r="J27" s="483"/>
      <c r="K27" s="483">
        <v>458692</v>
      </c>
      <c r="L27" s="489"/>
      <c r="M27" s="489"/>
      <c r="N27" s="483">
        <f>1650000-434127</f>
        <v>1215873</v>
      </c>
      <c r="O27" s="490" t="s">
        <v>630</v>
      </c>
      <c r="P27" s="91"/>
      <c r="Q27" s="91"/>
    </row>
    <row r="28" spans="1:17" s="98" customFormat="1" ht="26.25" customHeight="1">
      <c r="A28" s="479" t="s">
        <v>546</v>
      </c>
      <c r="B28" s="480">
        <v>60016</v>
      </c>
      <c r="C28" s="480">
        <v>23</v>
      </c>
      <c r="D28" s="485" t="s">
        <v>548</v>
      </c>
      <c r="E28" s="486">
        <v>2015</v>
      </c>
      <c r="F28" s="487">
        <v>2015</v>
      </c>
      <c r="G28" s="488" t="s">
        <v>478</v>
      </c>
      <c r="H28" s="476">
        <f t="shared" si="3"/>
        <v>120000</v>
      </c>
      <c r="I28" s="483">
        <v>120000</v>
      </c>
      <c r="J28" s="483"/>
      <c r="K28" s="483"/>
      <c r="L28" s="489"/>
      <c r="M28" s="489"/>
      <c r="N28" s="483"/>
      <c r="O28" s="490" t="s">
        <v>547</v>
      </c>
      <c r="P28" s="91"/>
      <c r="Q28" s="91"/>
    </row>
    <row r="29" spans="1:17" s="98" customFormat="1" ht="40.5" customHeight="1">
      <c r="A29" s="479">
        <v>10</v>
      </c>
      <c r="B29" s="480">
        <v>60016</v>
      </c>
      <c r="C29" s="480">
        <v>24</v>
      </c>
      <c r="D29" s="485" t="s">
        <v>425</v>
      </c>
      <c r="E29" s="486">
        <v>2013</v>
      </c>
      <c r="F29" s="487">
        <v>2015</v>
      </c>
      <c r="G29" s="488" t="s">
        <v>478</v>
      </c>
      <c r="H29" s="476">
        <f>I29+K29+L29+N29</f>
        <v>1523513</v>
      </c>
      <c r="I29" s="483">
        <f>436500-34239-27079-22940+10000</f>
        <v>362242</v>
      </c>
      <c r="J29" s="483"/>
      <c r="K29" s="483">
        <f>34239+175829+22940</f>
        <v>233008</v>
      </c>
      <c r="L29" s="489">
        <f>1009500-81237</f>
        <v>928263</v>
      </c>
      <c r="M29" s="489"/>
      <c r="N29" s="483"/>
      <c r="O29" s="490" t="s">
        <v>626</v>
      </c>
      <c r="P29" s="91"/>
      <c r="Q29" s="91"/>
    </row>
    <row r="30" spans="1:17" s="98" customFormat="1" ht="29.25" customHeight="1">
      <c r="A30" s="479">
        <v>11</v>
      </c>
      <c r="B30" s="480">
        <v>60016</v>
      </c>
      <c r="C30" s="480">
        <v>24</v>
      </c>
      <c r="D30" s="516" t="s">
        <v>619</v>
      </c>
      <c r="E30" s="486">
        <v>2015</v>
      </c>
      <c r="F30" s="487">
        <v>2015</v>
      </c>
      <c r="G30" s="488" t="s">
        <v>478</v>
      </c>
      <c r="H30" s="476">
        <f>I30+K30+L30+N30</f>
        <v>10000</v>
      </c>
      <c r="I30" s="483">
        <v>10000</v>
      </c>
      <c r="J30" s="483"/>
      <c r="K30" s="483"/>
      <c r="L30" s="489"/>
      <c r="M30" s="489"/>
      <c r="N30" s="483"/>
      <c r="O30" s="490" t="s">
        <v>422</v>
      </c>
      <c r="P30" s="91"/>
      <c r="Q30" s="91"/>
    </row>
    <row r="31" spans="1:17" s="98" customFormat="1" ht="30" customHeight="1">
      <c r="A31" s="479">
        <v>12</v>
      </c>
      <c r="B31" s="480">
        <v>60016</v>
      </c>
      <c r="C31" s="480">
        <v>23</v>
      </c>
      <c r="D31" s="485" t="s">
        <v>437</v>
      </c>
      <c r="E31" s="486">
        <v>2012</v>
      </c>
      <c r="F31" s="487">
        <v>2015</v>
      </c>
      <c r="G31" s="488" t="s">
        <v>478</v>
      </c>
      <c r="H31" s="496">
        <f>I31+K31+L31+N31</f>
        <v>64000</v>
      </c>
      <c r="I31" s="497">
        <f>49000+15000</f>
        <v>64000</v>
      </c>
      <c r="J31" s="497"/>
      <c r="K31" s="497"/>
      <c r="L31" s="494"/>
      <c r="M31" s="494"/>
      <c r="N31" s="497"/>
      <c r="O31" s="522" t="s">
        <v>520</v>
      </c>
      <c r="P31" s="91"/>
      <c r="Q31" s="91"/>
    </row>
    <row r="32" spans="1:17" s="98" customFormat="1" ht="14.25">
      <c r="A32" s="669" t="s">
        <v>442</v>
      </c>
      <c r="B32" s="670"/>
      <c r="C32" s="670"/>
      <c r="D32" s="670"/>
      <c r="E32" s="670"/>
      <c r="F32" s="670"/>
      <c r="G32" s="671"/>
      <c r="H32" s="477">
        <f aca="true" t="shared" si="4" ref="H32:N32">SUM(H33)</f>
        <v>80000</v>
      </c>
      <c r="I32" s="512">
        <f>SUM(I33)</f>
        <v>80000</v>
      </c>
      <c r="J32" s="512">
        <f>SUM(J33)</f>
        <v>0</v>
      </c>
      <c r="K32" s="512">
        <f t="shared" si="4"/>
        <v>0</v>
      </c>
      <c r="L32" s="512">
        <f t="shared" si="4"/>
        <v>0</v>
      </c>
      <c r="M32" s="512">
        <f>SUM(M33)</f>
        <v>0</v>
      </c>
      <c r="N32" s="512">
        <f t="shared" si="4"/>
        <v>0</v>
      </c>
      <c r="O32" s="478"/>
      <c r="P32" s="91"/>
      <c r="Q32" s="91"/>
    </row>
    <row r="33" spans="1:17" s="98" customFormat="1" ht="30" customHeight="1">
      <c r="A33" s="479">
        <v>13</v>
      </c>
      <c r="B33" s="480">
        <v>63003</v>
      </c>
      <c r="C33" s="480">
        <v>57</v>
      </c>
      <c r="D33" s="485" t="s">
        <v>477</v>
      </c>
      <c r="E33" s="486">
        <v>2015</v>
      </c>
      <c r="F33" s="487">
        <v>2015</v>
      </c>
      <c r="G33" s="488" t="s">
        <v>478</v>
      </c>
      <c r="H33" s="476">
        <f>I33+K33+L33+N33</f>
        <v>80000</v>
      </c>
      <c r="I33" s="483">
        <v>80000</v>
      </c>
      <c r="J33" s="483"/>
      <c r="K33" s="483"/>
      <c r="L33" s="489"/>
      <c r="M33" s="489"/>
      <c r="N33" s="483"/>
      <c r="O33" s="490" t="s">
        <v>424</v>
      </c>
      <c r="P33" s="91"/>
      <c r="Q33" s="91"/>
    </row>
    <row r="34" spans="1:17" s="98" customFormat="1" ht="14.25">
      <c r="A34" s="666" t="s">
        <v>443</v>
      </c>
      <c r="B34" s="667"/>
      <c r="C34" s="667"/>
      <c r="D34" s="667"/>
      <c r="E34" s="667"/>
      <c r="F34" s="667"/>
      <c r="G34" s="668"/>
      <c r="H34" s="477">
        <f aca="true" t="shared" si="5" ref="H34:N34">SUM(H35:H46)</f>
        <v>1750016</v>
      </c>
      <c r="I34" s="512">
        <f>SUM(I35:I46)</f>
        <v>1071846</v>
      </c>
      <c r="J34" s="512">
        <f>SUM(J35:J46)</f>
        <v>0</v>
      </c>
      <c r="K34" s="512">
        <f t="shared" si="5"/>
        <v>678170</v>
      </c>
      <c r="L34" s="512">
        <f t="shared" si="5"/>
        <v>0</v>
      </c>
      <c r="M34" s="512">
        <f>SUM(M35:M46)</f>
        <v>0</v>
      </c>
      <c r="N34" s="512">
        <f t="shared" si="5"/>
        <v>0</v>
      </c>
      <c r="O34" s="478"/>
      <c r="P34" s="91"/>
      <c r="Q34" s="91"/>
    </row>
    <row r="35" spans="1:17" s="98" customFormat="1" ht="38.25">
      <c r="A35" s="479">
        <v>14</v>
      </c>
      <c r="B35" s="480">
        <v>70001</v>
      </c>
      <c r="C35" s="480">
        <v>78</v>
      </c>
      <c r="D35" s="485" t="s">
        <v>414</v>
      </c>
      <c r="E35" s="486">
        <v>2015</v>
      </c>
      <c r="F35" s="487">
        <v>2015</v>
      </c>
      <c r="G35" s="514" t="s">
        <v>483</v>
      </c>
      <c r="H35" s="476">
        <f aca="true" t="shared" si="6" ref="H35:H46">I35+K35+L35+N35</f>
        <v>130396</v>
      </c>
      <c r="I35" s="483">
        <v>130396</v>
      </c>
      <c r="J35" s="483"/>
      <c r="K35" s="483"/>
      <c r="L35" s="489"/>
      <c r="M35" s="489"/>
      <c r="N35" s="483"/>
      <c r="O35" s="490" t="s">
        <v>465</v>
      </c>
      <c r="P35" s="91"/>
      <c r="Q35" s="91"/>
    </row>
    <row r="36" spans="1:17" s="98" customFormat="1" ht="38.25">
      <c r="A36" s="479">
        <v>15</v>
      </c>
      <c r="B36" s="480">
        <v>70001</v>
      </c>
      <c r="C36" s="480">
        <v>33</v>
      </c>
      <c r="D36" s="485" t="s">
        <v>415</v>
      </c>
      <c r="E36" s="486">
        <v>2015</v>
      </c>
      <c r="F36" s="487">
        <v>2015</v>
      </c>
      <c r="G36" s="514" t="s">
        <v>483</v>
      </c>
      <c r="H36" s="476">
        <f t="shared" si="6"/>
        <v>130690</v>
      </c>
      <c r="I36" s="483">
        <v>130690</v>
      </c>
      <c r="J36" s="483"/>
      <c r="K36" s="483"/>
      <c r="L36" s="489"/>
      <c r="M36" s="489"/>
      <c r="N36" s="483"/>
      <c r="O36" s="490" t="s">
        <v>416</v>
      </c>
      <c r="P36" s="91"/>
      <c r="Q36" s="91"/>
    </row>
    <row r="37" spans="1:17" s="98" customFormat="1" ht="38.25">
      <c r="A37" s="479">
        <v>16</v>
      </c>
      <c r="B37" s="480">
        <v>70001</v>
      </c>
      <c r="C37" s="480">
        <v>78</v>
      </c>
      <c r="D37" s="485" t="s">
        <v>417</v>
      </c>
      <c r="E37" s="486">
        <v>2015</v>
      </c>
      <c r="F37" s="487">
        <v>2015</v>
      </c>
      <c r="G37" s="488" t="s">
        <v>483</v>
      </c>
      <c r="H37" s="476">
        <f t="shared" si="6"/>
        <v>560760</v>
      </c>
      <c r="I37" s="483">
        <f>513890+46870</f>
        <v>560760</v>
      </c>
      <c r="J37" s="483"/>
      <c r="K37" s="483"/>
      <c r="L37" s="489"/>
      <c r="M37" s="489"/>
      <c r="N37" s="483"/>
      <c r="O37" s="490" t="s">
        <v>596</v>
      </c>
      <c r="P37" s="91"/>
      <c r="Q37" s="91"/>
    </row>
    <row r="38" spans="1:17" s="98" customFormat="1" ht="38.25">
      <c r="A38" s="479" t="s">
        <v>597</v>
      </c>
      <c r="B38" s="480">
        <v>70001</v>
      </c>
      <c r="C38" s="480">
        <v>79</v>
      </c>
      <c r="D38" s="485" t="s">
        <v>609</v>
      </c>
      <c r="E38" s="486">
        <v>2015</v>
      </c>
      <c r="F38" s="487">
        <v>2015</v>
      </c>
      <c r="G38" s="488" t="s">
        <v>483</v>
      </c>
      <c r="H38" s="476">
        <f t="shared" si="6"/>
        <v>30000</v>
      </c>
      <c r="I38" s="483">
        <v>30000</v>
      </c>
      <c r="J38" s="483"/>
      <c r="K38" s="483"/>
      <c r="L38" s="489"/>
      <c r="M38" s="489"/>
      <c r="N38" s="483"/>
      <c r="O38" s="490" t="s">
        <v>610</v>
      </c>
      <c r="P38" s="91"/>
      <c r="Q38" s="91"/>
    </row>
    <row r="39" spans="1:17" s="98" customFormat="1" ht="25.5">
      <c r="A39" s="479" t="s">
        <v>598</v>
      </c>
      <c r="B39" s="480">
        <v>70001</v>
      </c>
      <c r="C39" s="480">
        <v>79</v>
      </c>
      <c r="D39" s="485" t="s">
        <v>611</v>
      </c>
      <c r="E39" s="486">
        <v>2015</v>
      </c>
      <c r="F39" s="487">
        <v>2015</v>
      </c>
      <c r="G39" s="488" t="s">
        <v>483</v>
      </c>
      <c r="H39" s="476">
        <f t="shared" si="6"/>
        <v>30000</v>
      </c>
      <c r="I39" s="483">
        <v>30000</v>
      </c>
      <c r="J39" s="483"/>
      <c r="K39" s="483"/>
      <c r="L39" s="489"/>
      <c r="M39" s="489"/>
      <c r="N39" s="483"/>
      <c r="O39" s="490" t="s">
        <v>610</v>
      </c>
      <c r="P39" s="91"/>
      <c r="Q39" s="91"/>
    </row>
    <row r="40" spans="1:17" s="98" customFormat="1" ht="32.25" customHeight="1">
      <c r="A40" s="479">
        <v>17</v>
      </c>
      <c r="B40" s="480">
        <v>70001</v>
      </c>
      <c r="C40" s="480">
        <v>78</v>
      </c>
      <c r="D40" s="528" t="s">
        <v>418</v>
      </c>
      <c r="E40" s="484">
        <v>2015</v>
      </c>
      <c r="F40" s="482">
        <v>2015</v>
      </c>
      <c r="G40" s="515" t="s">
        <v>483</v>
      </c>
      <c r="H40" s="476">
        <f t="shared" si="6"/>
        <v>84714</v>
      </c>
      <c r="I40" s="483"/>
      <c r="J40" s="483"/>
      <c r="K40" s="483">
        <f>134714-20000-30000</f>
        <v>84714</v>
      </c>
      <c r="L40" s="483"/>
      <c r="M40" s="483"/>
      <c r="N40" s="483"/>
      <c r="O40" s="527" t="s">
        <v>629</v>
      </c>
      <c r="P40" s="91"/>
      <c r="Q40" s="91"/>
    </row>
    <row r="41" spans="1:17" s="98" customFormat="1" ht="32.25" customHeight="1">
      <c r="A41" s="479" t="s">
        <v>513</v>
      </c>
      <c r="B41" s="480">
        <v>70005</v>
      </c>
      <c r="C41" s="480">
        <v>79</v>
      </c>
      <c r="D41" s="528" t="s">
        <v>516</v>
      </c>
      <c r="E41" s="484">
        <v>2015</v>
      </c>
      <c r="F41" s="482">
        <v>2015</v>
      </c>
      <c r="G41" s="515" t="s">
        <v>514</v>
      </c>
      <c r="H41" s="476">
        <f t="shared" si="6"/>
        <v>10000</v>
      </c>
      <c r="I41" s="483">
        <v>10000</v>
      </c>
      <c r="J41" s="483"/>
      <c r="K41" s="483"/>
      <c r="L41" s="483"/>
      <c r="M41" s="483"/>
      <c r="N41" s="483"/>
      <c r="O41" s="527" t="s">
        <v>515</v>
      </c>
      <c r="P41" s="91"/>
      <c r="Q41" s="91"/>
    </row>
    <row r="42" spans="1:17" s="98" customFormat="1" ht="32.25" customHeight="1">
      <c r="A42" s="479" t="s">
        <v>663</v>
      </c>
      <c r="B42" s="480">
        <v>70095</v>
      </c>
      <c r="C42" s="480">
        <v>78</v>
      </c>
      <c r="D42" s="528" t="s">
        <v>666</v>
      </c>
      <c r="E42" s="484">
        <v>2015</v>
      </c>
      <c r="F42" s="482">
        <v>2015</v>
      </c>
      <c r="G42" s="515" t="s">
        <v>483</v>
      </c>
      <c r="H42" s="476">
        <f t="shared" si="6"/>
        <v>125000</v>
      </c>
      <c r="I42" s="483">
        <v>125000</v>
      </c>
      <c r="J42" s="483"/>
      <c r="K42" s="483"/>
      <c r="L42" s="483"/>
      <c r="M42" s="483"/>
      <c r="N42" s="483"/>
      <c r="O42" s="527" t="s">
        <v>665</v>
      </c>
      <c r="P42" s="91"/>
      <c r="Q42" s="91"/>
    </row>
    <row r="43" spans="1:17" s="98" customFormat="1" ht="41.25" customHeight="1">
      <c r="A43" s="479">
        <v>18</v>
      </c>
      <c r="B43" s="480">
        <v>70095</v>
      </c>
      <c r="C43" s="480">
        <v>78</v>
      </c>
      <c r="D43" s="528" t="s">
        <v>419</v>
      </c>
      <c r="E43" s="484">
        <v>2015</v>
      </c>
      <c r="F43" s="482">
        <v>2015</v>
      </c>
      <c r="G43" s="515" t="s">
        <v>483</v>
      </c>
      <c r="H43" s="476">
        <f t="shared" si="6"/>
        <v>593456</v>
      </c>
      <c r="I43" s="483"/>
      <c r="J43" s="483"/>
      <c r="K43" s="483">
        <f>543456+20000+30000</f>
        <v>593456</v>
      </c>
      <c r="L43" s="483"/>
      <c r="M43" s="483"/>
      <c r="N43" s="483"/>
      <c r="O43" s="527" t="s">
        <v>628</v>
      </c>
      <c r="P43" s="91"/>
      <c r="Q43" s="91"/>
    </row>
    <row r="44" spans="1:17" s="98" customFormat="1" ht="38.25" customHeight="1">
      <c r="A44" s="479" t="s">
        <v>549</v>
      </c>
      <c r="B44" s="480">
        <v>70095</v>
      </c>
      <c r="C44" s="480">
        <v>23</v>
      </c>
      <c r="D44" s="528" t="s">
        <v>554</v>
      </c>
      <c r="E44" s="484">
        <v>2015</v>
      </c>
      <c r="F44" s="482">
        <v>2015</v>
      </c>
      <c r="G44" s="515" t="s">
        <v>478</v>
      </c>
      <c r="H44" s="476">
        <f t="shared" si="6"/>
        <v>45000</v>
      </c>
      <c r="I44" s="483">
        <v>45000</v>
      </c>
      <c r="J44" s="483"/>
      <c r="K44" s="483"/>
      <c r="L44" s="483"/>
      <c r="M44" s="483"/>
      <c r="N44" s="483"/>
      <c r="O44" s="527" t="s">
        <v>552</v>
      </c>
      <c r="P44" s="91"/>
      <c r="Q44" s="91"/>
    </row>
    <row r="45" spans="1:17" s="98" customFormat="1" ht="38.25" customHeight="1">
      <c r="A45" s="479" t="s">
        <v>550</v>
      </c>
      <c r="B45" s="480">
        <v>70095</v>
      </c>
      <c r="C45" s="480">
        <v>23</v>
      </c>
      <c r="D45" s="528" t="s">
        <v>555</v>
      </c>
      <c r="E45" s="484">
        <v>2015</v>
      </c>
      <c r="F45" s="482">
        <v>2015</v>
      </c>
      <c r="G45" s="515" t="s">
        <v>478</v>
      </c>
      <c r="H45" s="476">
        <f t="shared" si="6"/>
        <v>5000</v>
      </c>
      <c r="I45" s="483">
        <v>5000</v>
      </c>
      <c r="J45" s="483"/>
      <c r="K45" s="483"/>
      <c r="L45" s="483"/>
      <c r="M45" s="483"/>
      <c r="N45" s="483"/>
      <c r="O45" s="527" t="s">
        <v>553</v>
      </c>
      <c r="P45" s="91"/>
      <c r="Q45" s="91"/>
    </row>
    <row r="46" spans="1:17" s="98" customFormat="1" ht="39.75" customHeight="1">
      <c r="A46" s="479" t="s">
        <v>551</v>
      </c>
      <c r="B46" s="480">
        <v>70095</v>
      </c>
      <c r="C46" s="480">
        <v>23</v>
      </c>
      <c r="D46" s="528" t="s">
        <v>556</v>
      </c>
      <c r="E46" s="484">
        <v>2015</v>
      </c>
      <c r="F46" s="482">
        <v>2015</v>
      </c>
      <c r="G46" s="515" t="s">
        <v>478</v>
      </c>
      <c r="H46" s="476">
        <f t="shared" si="6"/>
        <v>5000</v>
      </c>
      <c r="I46" s="483">
        <v>5000</v>
      </c>
      <c r="J46" s="483"/>
      <c r="K46" s="483"/>
      <c r="L46" s="483"/>
      <c r="M46" s="483"/>
      <c r="N46" s="483"/>
      <c r="O46" s="527" t="s">
        <v>553</v>
      </c>
      <c r="P46" s="91"/>
      <c r="Q46" s="91"/>
    </row>
    <row r="47" spans="1:17" s="98" customFormat="1" ht="14.25">
      <c r="A47" s="666" t="s">
        <v>444</v>
      </c>
      <c r="B47" s="667"/>
      <c r="C47" s="667"/>
      <c r="D47" s="667"/>
      <c r="E47" s="667"/>
      <c r="F47" s="667"/>
      <c r="G47" s="668"/>
      <c r="H47" s="477">
        <f aca="true" t="shared" si="7" ref="H47:N47">SUM(H48:H49)</f>
        <v>206650</v>
      </c>
      <c r="I47" s="512">
        <f t="shared" si="7"/>
        <v>206650</v>
      </c>
      <c r="J47" s="512">
        <f t="shared" si="7"/>
        <v>0</v>
      </c>
      <c r="K47" s="512">
        <f t="shared" si="7"/>
        <v>0</v>
      </c>
      <c r="L47" s="512">
        <f t="shared" si="7"/>
        <v>0</v>
      </c>
      <c r="M47" s="512">
        <f t="shared" si="7"/>
        <v>0</v>
      </c>
      <c r="N47" s="512">
        <f t="shared" si="7"/>
        <v>0</v>
      </c>
      <c r="O47" s="478"/>
      <c r="P47" s="91"/>
      <c r="Q47" s="91"/>
    </row>
    <row r="48" spans="1:17" s="98" customFormat="1" ht="29.25" customHeight="1">
      <c r="A48" s="479">
        <v>19</v>
      </c>
      <c r="B48" s="480">
        <v>75023</v>
      </c>
      <c r="C48" s="480">
        <v>13</v>
      </c>
      <c r="D48" s="485" t="s">
        <v>421</v>
      </c>
      <c r="E48" s="486">
        <v>2015</v>
      </c>
      <c r="F48" s="487">
        <v>2015</v>
      </c>
      <c r="G48" s="488" t="s">
        <v>479</v>
      </c>
      <c r="H48" s="476">
        <f>I48+K48+L48+N48</f>
        <v>203000</v>
      </c>
      <c r="I48" s="483">
        <v>203000</v>
      </c>
      <c r="J48" s="483"/>
      <c r="K48" s="483"/>
      <c r="L48" s="489"/>
      <c r="M48" s="489"/>
      <c r="N48" s="483"/>
      <c r="O48" s="490" t="s">
        <v>420</v>
      </c>
      <c r="P48" s="91"/>
      <c r="Q48" s="91"/>
    </row>
    <row r="49" spans="1:17" s="98" customFormat="1" ht="29.25" customHeight="1">
      <c r="A49" s="571" t="s">
        <v>622</v>
      </c>
      <c r="B49" s="480">
        <v>75023</v>
      </c>
      <c r="C49" s="569">
        <v>79</v>
      </c>
      <c r="D49" s="570" t="s">
        <v>624</v>
      </c>
      <c r="E49" s="486">
        <v>2015</v>
      </c>
      <c r="F49" s="487">
        <v>2015</v>
      </c>
      <c r="G49" s="488" t="s">
        <v>479</v>
      </c>
      <c r="H49" s="476">
        <f>I49+K49+L49+N49</f>
        <v>3650</v>
      </c>
      <c r="I49" s="483">
        <v>3650</v>
      </c>
      <c r="J49" s="483"/>
      <c r="K49" s="483"/>
      <c r="L49" s="489"/>
      <c r="M49" s="489"/>
      <c r="N49" s="483"/>
      <c r="O49" s="490" t="s">
        <v>623</v>
      </c>
      <c r="P49" s="91"/>
      <c r="Q49" s="91"/>
    </row>
    <row r="50" spans="1:17" s="98" customFormat="1" ht="14.25">
      <c r="A50" s="666" t="s">
        <v>445</v>
      </c>
      <c r="B50" s="667"/>
      <c r="C50" s="667"/>
      <c r="D50" s="667"/>
      <c r="E50" s="667"/>
      <c r="F50" s="667"/>
      <c r="G50" s="668"/>
      <c r="H50" s="477">
        <f aca="true" t="shared" si="8" ref="H50:N50">SUM(H51:H52)</f>
        <v>300000</v>
      </c>
      <c r="I50" s="512">
        <f t="shared" si="8"/>
        <v>300000</v>
      </c>
      <c r="J50" s="512">
        <f>SUM(J51:J52)</f>
        <v>0</v>
      </c>
      <c r="K50" s="512">
        <f t="shared" si="8"/>
        <v>0</v>
      </c>
      <c r="L50" s="512">
        <f t="shared" si="8"/>
        <v>0</v>
      </c>
      <c r="M50" s="512">
        <f t="shared" si="8"/>
        <v>0</v>
      </c>
      <c r="N50" s="512">
        <f t="shared" si="8"/>
        <v>0</v>
      </c>
      <c r="O50" s="478"/>
      <c r="P50" s="91"/>
      <c r="Q50" s="91"/>
    </row>
    <row r="51" spans="1:17" s="98" customFormat="1" ht="28.5" customHeight="1">
      <c r="A51" s="479">
        <v>20</v>
      </c>
      <c r="B51" s="480">
        <v>75412</v>
      </c>
      <c r="C51" s="480">
        <v>61</v>
      </c>
      <c r="D51" s="485" t="s">
        <v>435</v>
      </c>
      <c r="E51" s="491">
        <v>2015</v>
      </c>
      <c r="F51" s="487">
        <v>2016</v>
      </c>
      <c r="G51" s="488" t="s">
        <v>478</v>
      </c>
      <c r="H51" s="492">
        <f>I51+K51+L51+N51</f>
        <v>50000</v>
      </c>
      <c r="I51" s="493">
        <v>50000</v>
      </c>
      <c r="J51" s="493"/>
      <c r="K51" s="493"/>
      <c r="L51" s="494"/>
      <c r="M51" s="494"/>
      <c r="N51" s="493"/>
      <c r="O51" s="522" t="s">
        <v>426</v>
      </c>
      <c r="P51" s="91"/>
      <c r="Q51" s="91"/>
    </row>
    <row r="52" spans="1:17" s="98" customFormat="1" ht="39.75" customHeight="1">
      <c r="A52" s="536" t="s">
        <v>557</v>
      </c>
      <c r="B52" s="537">
        <v>75416</v>
      </c>
      <c r="C52" s="537">
        <v>61</v>
      </c>
      <c r="D52" s="538" t="s">
        <v>558</v>
      </c>
      <c r="E52" s="487">
        <v>2015</v>
      </c>
      <c r="F52" s="539">
        <v>2015</v>
      </c>
      <c r="G52" s="487" t="s">
        <v>478</v>
      </c>
      <c r="H52" s="492">
        <f>I52+K52+L52+N52</f>
        <v>250000</v>
      </c>
      <c r="I52" s="493">
        <v>250000</v>
      </c>
      <c r="J52" s="493"/>
      <c r="K52" s="493"/>
      <c r="L52" s="494"/>
      <c r="M52" s="494"/>
      <c r="N52" s="493"/>
      <c r="O52" s="522" t="s">
        <v>474</v>
      </c>
      <c r="P52" s="91"/>
      <c r="Q52" s="91"/>
    </row>
    <row r="53" spans="1:17" s="98" customFormat="1" ht="15.75" customHeight="1">
      <c r="A53" s="672" t="s">
        <v>559</v>
      </c>
      <c r="B53" s="673"/>
      <c r="C53" s="673"/>
      <c r="D53" s="673"/>
      <c r="E53" s="540"/>
      <c r="F53" s="541"/>
      <c r="G53" s="542"/>
      <c r="H53" s="495">
        <f aca="true" t="shared" si="9" ref="H53:N53">SUM(H54:H54)</f>
        <v>12000</v>
      </c>
      <c r="I53" s="495">
        <f t="shared" si="9"/>
        <v>12000</v>
      </c>
      <c r="J53" s="543">
        <f t="shared" si="9"/>
        <v>0</v>
      </c>
      <c r="K53" s="543">
        <f t="shared" si="9"/>
        <v>0</v>
      </c>
      <c r="L53" s="543">
        <f t="shared" si="9"/>
        <v>0</v>
      </c>
      <c r="M53" s="543">
        <f t="shared" si="9"/>
        <v>0</v>
      </c>
      <c r="N53" s="543">
        <f t="shared" si="9"/>
        <v>0</v>
      </c>
      <c r="O53" s="478"/>
      <c r="P53" s="91"/>
      <c r="Q53" s="91"/>
    </row>
    <row r="54" spans="1:17" s="98" customFormat="1" ht="29.25" customHeight="1">
      <c r="A54" s="536" t="s">
        <v>560</v>
      </c>
      <c r="B54" s="537">
        <v>75818</v>
      </c>
      <c r="C54" s="537"/>
      <c r="D54" s="538" t="s">
        <v>561</v>
      </c>
      <c r="E54" s="486">
        <v>2015</v>
      </c>
      <c r="F54" s="539">
        <v>2015</v>
      </c>
      <c r="G54" s="487" t="s">
        <v>478</v>
      </c>
      <c r="H54" s="492">
        <f>I54+K54+L54+N54</f>
        <v>12000</v>
      </c>
      <c r="I54" s="493">
        <f>250000-13000-100000-125000</f>
        <v>12000</v>
      </c>
      <c r="J54" s="493"/>
      <c r="K54" s="493"/>
      <c r="L54" s="494"/>
      <c r="M54" s="494"/>
      <c r="N54" s="493"/>
      <c r="O54" s="490" t="s">
        <v>664</v>
      </c>
      <c r="P54" s="91"/>
      <c r="Q54" s="91"/>
    </row>
    <row r="55" spans="1:17" s="98" customFormat="1" ht="14.25">
      <c r="A55" s="666" t="s">
        <v>446</v>
      </c>
      <c r="B55" s="667"/>
      <c r="C55" s="667"/>
      <c r="D55" s="667"/>
      <c r="E55" s="667"/>
      <c r="F55" s="667"/>
      <c r="G55" s="668"/>
      <c r="H55" s="495">
        <f aca="true" t="shared" si="10" ref="H55:N55">SUM(H56:H72)</f>
        <v>1507584</v>
      </c>
      <c r="I55" s="513">
        <f>SUM(I56:I72)</f>
        <v>1082748</v>
      </c>
      <c r="J55" s="513">
        <f>SUM(J56:J72)</f>
        <v>0</v>
      </c>
      <c r="K55" s="513">
        <f t="shared" si="10"/>
        <v>424836</v>
      </c>
      <c r="L55" s="513">
        <f t="shared" si="10"/>
        <v>0</v>
      </c>
      <c r="M55" s="513">
        <f>SUM(M56:M72)</f>
        <v>0</v>
      </c>
      <c r="N55" s="513">
        <f t="shared" si="10"/>
        <v>0</v>
      </c>
      <c r="O55" s="478"/>
      <c r="P55" s="91"/>
      <c r="Q55" s="91"/>
    </row>
    <row r="56" spans="1:17" s="98" customFormat="1" ht="30" customHeight="1">
      <c r="A56" s="479">
        <v>21</v>
      </c>
      <c r="B56" s="480">
        <v>80101</v>
      </c>
      <c r="C56" s="480">
        <v>75</v>
      </c>
      <c r="D56" s="485" t="s">
        <v>433</v>
      </c>
      <c r="E56" s="491">
        <v>2015</v>
      </c>
      <c r="F56" s="487">
        <v>2015</v>
      </c>
      <c r="G56" s="488" t="s">
        <v>478</v>
      </c>
      <c r="H56" s="492">
        <f aca="true" t="shared" si="11" ref="H56:H72">I56+K56+L56+N56</f>
        <v>550000</v>
      </c>
      <c r="I56" s="493">
        <v>125164</v>
      </c>
      <c r="J56" s="493"/>
      <c r="K56" s="493">
        <f>354836+70000</f>
        <v>424836</v>
      </c>
      <c r="L56" s="494"/>
      <c r="M56" s="494"/>
      <c r="N56" s="493"/>
      <c r="O56" s="490" t="s">
        <v>470</v>
      </c>
      <c r="P56" s="91"/>
      <c r="Q56" s="91"/>
    </row>
    <row r="57" spans="1:17" s="98" customFormat="1" ht="35.25" customHeight="1">
      <c r="A57" s="479" t="s">
        <v>494</v>
      </c>
      <c r="B57" s="480">
        <v>80101</v>
      </c>
      <c r="C57" s="480">
        <v>75</v>
      </c>
      <c r="D57" s="485" t="s">
        <v>497</v>
      </c>
      <c r="E57" s="491">
        <v>2015</v>
      </c>
      <c r="F57" s="487">
        <v>2015</v>
      </c>
      <c r="G57" s="488" t="s">
        <v>495</v>
      </c>
      <c r="H57" s="492">
        <f t="shared" si="11"/>
        <v>4059</v>
      </c>
      <c r="I57" s="493">
        <v>4059</v>
      </c>
      <c r="J57" s="493"/>
      <c r="K57" s="493"/>
      <c r="L57" s="494"/>
      <c r="M57" s="494"/>
      <c r="N57" s="493"/>
      <c r="O57" s="490" t="s">
        <v>496</v>
      </c>
      <c r="P57" s="91"/>
      <c r="Q57" s="91"/>
    </row>
    <row r="58" spans="1:17" s="98" customFormat="1" ht="31.5" customHeight="1">
      <c r="A58" s="479">
        <v>22</v>
      </c>
      <c r="B58" s="480">
        <v>80101</v>
      </c>
      <c r="C58" s="480">
        <v>75</v>
      </c>
      <c r="D58" s="485" t="s">
        <v>471</v>
      </c>
      <c r="E58" s="491">
        <v>2015</v>
      </c>
      <c r="F58" s="487">
        <v>2015</v>
      </c>
      <c r="G58" s="488" t="s">
        <v>481</v>
      </c>
      <c r="H58" s="492">
        <f t="shared" si="11"/>
        <v>38130</v>
      </c>
      <c r="I58" s="493">
        <f>30000+8130</f>
        <v>38130</v>
      </c>
      <c r="J58" s="493"/>
      <c r="K58" s="493"/>
      <c r="L58" s="494"/>
      <c r="M58" s="494"/>
      <c r="N58" s="493"/>
      <c r="O58" s="490" t="s">
        <v>517</v>
      </c>
      <c r="P58" s="91"/>
      <c r="Q58" s="91"/>
    </row>
    <row r="59" spans="1:17" s="98" customFormat="1" ht="31.5" customHeight="1">
      <c r="A59" s="479" t="s">
        <v>512</v>
      </c>
      <c r="B59" s="480">
        <v>80101</v>
      </c>
      <c r="C59" s="480">
        <v>75</v>
      </c>
      <c r="D59" s="485" t="s">
        <v>519</v>
      </c>
      <c r="E59" s="491">
        <v>2015</v>
      </c>
      <c r="F59" s="487">
        <v>2015</v>
      </c>
      <c r="G59" s="488" t="s">
        <v>481</v>
      </c>
      <c r="H59" s="492">
        <f t="shared" si="11"/>
        <v>4908</v>
      </c>
      <c r="I59" s="493">
        <v>4908</v>
      </c>
      <c r="J59" s="493"/>
      <c r="K59" s="493"/>
      <c r="L59" s="494"/>
      <c r="M59" s="494"/>
      <c r="N59" s="493"/>
      <c r="O59" s="490" t="s">
        <v>518</v>
      </c>
      <c r="P59" s="91"/>
      <c r="Q59" s="91"/>
    </row>
    <row r="60" spans="1:17" s="98" customFormat="1" ht="31.5" customHeight="1">
      <c r="A60" s="479" t="s">
        <v>521</v>
      </c>
      <c r="B60" s="480">
        <v>80101</v>
      </c>
      <c r="C60" s="480">
        <v>79</v>
      </c>
      <c r="D60" s="485" t="s">
        <v>523</v>
      </c>
      <c r="E60" s="491">
        <v>2015</v>
      </c>
      <c r="F60" s="487">
        <v>2015</v>
      </c>
      <c r="G60" s="488" t="s">
        <v>524</v>
      </c>
      <c r="H60" s="492">
        <f t="shared" si="11"/>
        <v>16200</v>
      </c>
      <c r="I60" s="493">
        <v>16200</v>
      </c>
      <c r="J60" s="493"/>
      <c r="K60" s="493"/>
      <c r="L60" s="494"/>
      <c r="M60" s="494"/>
      <c r="N60" s="493"/>
      <c r="O60" s="490" t="s">
        <v>522</v>
      </c>
      <c r="P60" s="91"/>
      <c r="Q60" s="91"/>
    </row>
    <row r="61" spans="1:17" s="98" customFormat="1" ht="39.75" customHeight="1">
      <c r="A61" s="479" t="s">
        <v>526</v>
      </c>
      <c r="B61" s="480">
        <v>80101</v>
      </c>
      <c r="C61" s="480">
        <v>79</v>
      </c>
      <c r="D61" s="485" t="s">
        <v>528</v>
      </c>
      <c r="E61" s="491">
        <v>2015</v>
      </c>
      <c r="F61" s="487">
        <v>2015</v>
      </c>
      <c r="G61" s="544" t="s">
        <v>530</v>
      </c>
      <c r="H61" s="492">
        <f t="shared" si="11"/>
        <v>30000</v>
      </c>
      <c r="I61" s="493">
        <v>30000</v>
      </c>
      <c r="J61" s="493"/>
      <c r="K61" s="493"/>
      <c r="L61" s="494"/>
      <c r="M61" s="494"/>
      <c r="N61" s="493"/>
      <c r="O61" s="490" t="s">
        <v>531</v>
      </c>
      <c r="P61" s="91"/>
      <c r="Q61" s="91"/>
    </row>
    <row r="62" spans="1:17" s="98" customFormat="1" ht="46.5" customHeight="1">
      <c r="A62" s="479" t="s">
        <v>527</v>
      </c>
      <c r="B62" s="480">
        <v>80101</v>
      </c>
      <c r="C62" s="480">
        <v>79</v>
      </c>
      <c r="D62" s="485" t="s">
        <v>529</v>
      </c>
      <c r="E62" s="491">
        <v>2015</v>
      </c>
      <c r="F62" s="487">
        <v>2015</v>
      </c>
      <c r="G62" s="544" t="s">
        <v>537</v>
      </c>
      <c r="H62" s="492">
        <f t="shared" si="11"/>
        <v>30000</v>
      </c>
      <c r="I62" s="493">
        <v>30000</v>
      </c>
      <c r="J62" s="493" t="s">
        <v>332</v>
      </c>
      <c r="K62" s="493"/>
      <c r="L62" s="494"/>
      <c r="M62" s="494"/>
      <c r="N62" s="493"/>
      <c r="O62" s="490" t="s">
        <v>531</v>
      </c>
      <c r="P62" s="91"/>
      <c r="Q62" s="91"/>
    </row>
    <row r="63" spans="1:17" s="98" customFormat="1" ht="55.5" customHeight="1">
      <c r="A63" s="479" t="s">
        <v>653</v>
      </c>
      <c r="B63" s="480">
        <v>80101</v>
      </c>
      <c r="C63" s="480">
        <v>79</v>
      </c>
      <c r="D63" s="485" t="s">
        <v>654</v>
      </c>
      <c r="E63" s="491">
        <v>2015</v>
      </c>
      <c r="F63" s="487">
        <v>2015</v>
      </c>
      <c r="G63" s="544" t="s">
        <v>655</v>
      </c>
      <c r="H63" s="492">
        <f t="shared" si="11"/>
        <v>148059</v>
      </c>
      <c r="I63" s="493">
        <v>148059</v>
      </c>
      <c r="J63" s="493"/>
      <c r="K63" s="493"/>
      <c r="L63" s="494"/>
      <c r="M63" s="494"/>
      <c r="N63" s="493"/>
      <c r="O63" s="490" t="s">
        <v>656</v>
      </c>
      <c r="P63" s="91"/>
      <c r="Q63" s="91"/>
    </row>
    <row r="64" spans="1:17" s="98" customFormat="1" ht="35.25" customHeight="1">
      <c r="A64" s="479">
        <v>23</v>
      </c>
      <c r="B64" s="480">
        <v>80101</v>
      </c>
      <c r="C64" s="480">
        <v>79</v>
      </c>
      <c r="D64" s="485" t="s">
        <v>618</v>
      </c>
      <c r="E64" s="491">
        <v>2015</v>
      </c>
      <c r="F64" s="487">
        <v>2015</v>
      </c>
      <c r="G64" s="488" t="s">
        <v>478</v>
      </c>
      <c r="H64" s="492">
        <f t="shared" si="11"/>
        <v>60000</v>
      </c>
      <c r="I64" s="493">
        <v>60000</v>
      </c>
      <c r="J64" s="493"/>
      <c r="K64" s="493"/>
      <c r="L64" s="494"/>
      <c r="M64" s="494"/>
      <c r="N64" s="493"/>
      <c r="O64" s="490" t="s">
        <v>439</v>
      </c>
      <c r="P64" s="91"/>
      <c r="Q64" s="91"/>
    </row>
    <row r="65" spans="1:17" s="98" customFormat="1" ht="35.25" customHeight="1">
      <c r="A65" s="479" t="s">
        <v>562</v>
      </c>
      <c r="B65" s="480">
        <v>80101</v>
      </c>
      <c r="C65" s="480">
        <v>61</v>
      </c>
      <c r="D65" s="485" t="s">
        <v>563</v>
      </c>
      <c r="E65" s="491">
        <v>2015</v>
      </c>
      <c r="F65" s="487">
        <v>2015</v>
      </c>
      <c r="G65" s="488" t="s">
        <v>478</v>
      </c>
      <c r="H65" s="492">
        <f t="shared" si="11"/>
        <v>450000</v>
      </c>
      <c r="I65" s="493">
        <v>450000</v>
      </c>
      <c r="J65" s="493"/>
      <c r="K65" s="493"/>
      <c r="L65" s="494"/>
      <c r="M65" s="494"/>
      <c r="N65" s="493"/>
      <c r="O65" s="490" t="s">
        <v>564</v>
      </c>
      <c r="P65" s="91"/>
      <c r="Q65" s="91"/>
    </row>
    <row r="66" spans="1:17" s="98" customFormat="1" ht="50.25" customHeight="1">
      <c r="A66" s="479" t="s">
        <v>631</v>
      </c>
      <c r="B66" s="480">
        <v>80104</v>
      </c>
      <c r="C66" s="480">
        <v>75</v>
      </c>
      <c r="D66" s="485" t="s">
        <v>637</v>
      </c>
      <c r="E66" s="491">
        <v>2015</v>
      </c>
      <c r="F66" s="487">
        <v>2015</v>
      </c>
      <c r="G66" s="488" t="s">
        <v>638</v>
      </c>
      <c r="H66" s="492">
        <f t="shared" si="11"/>
        <v>30000</v>
      </c>
      <c r="I66" s="493">
        <v>30000</v>
      </c>
      <c r="J66" s="493"/>
      <c r="K66" s="493"/>
      <c r="L66" s="494"/>
      <c r="M66" s="494"/>
      <c r="N66" s="493"/>
      <c r="O66" s="490" t="s">
        <v>531</v>
      </c>
      <c r="P66" s="91"/>
      <c r="Q66" s="91"/>
    </row>
    <row r="67" spans="1:17" s="98" customFormat="1" ht="35.25" customHeight="1">
      <c r="A67" s="479" t="s">
        <v>632</v>
      </c>
      <c r="B67" s="480">
        <v>80104</v>
      </c>
      <c r="C67" s="480">
        <v>75</v>
      </c>
      <c r="D67" s="485" t="s">
        <v>641</v>
      </c>
      <c r="E67" s="491">
        <v>2015</v>
      </c>
      <c r="F67" s="487">
        <v>2015</v>
      </c>
      <c r="G67" s="488" t="s">
        <v>640</v>
      </c>
      <c r="H67" s="492">
        <f t="shared" si="11"/>
        <v>15000</v>
      </c>
      <c r="I67" s="493">
        <v>15000</v>
      </c>
      <c r="J67" s="493"/>
      <c r="K67" s="493"/>
      <c r="L67" s="494"/>
      <c r="M67" s="494"/>
      <c r="N67" s="493"/>
      <c r="O67" s="490" t="s">
        <v>647</v>
      </c>
      <c r="P67" s="91"/>
      <c r="Q67" s="91"/>
    </row>
    <row r="68" spans="1:17" s="98" customFormat="1" ht="35.25" customHeight="1">
      <c r="A68" s="479" t="s">
        <v>633</v>
      </c>
      <c r="B68" s="480">
        <v>80104</v>
      </c>
      <c r="C68" s="480">
        <v>75</v>
      </c>
      <c r="D68" s="485" t="s">
        <v>642</v>
      </c>
      <c r="E68" s="491">
        <v>2015</v>
      </c>
      <c r="F68" s="487">
        <v>2015</v>
      </c>
      <c r="G68" s="488" t="s">
        <v>638</v>
      </c>
      <c r="H68" s="492">
        <f t="shared" si="11"/>
        <v>6000</v>
      </c>
      <c r="I68" s="493">
        <v>6000</v>
      </c>
      <c r="J68" s="493"/>
      <c r="K68" s="493"/>
      <c r="L68" s="494"/>
      <c r="M68" s="494"/>
      <c r="N68" s="493"/>
      <c r="O68" s="490" t="s">
        <v>648</v>
      </c>
      <c r="P68" s="91"/>
      <c r="Q68" s="91"/>
    </row>
    <row r="69" spans="1:17" s="98" customFormat="1" ht="35.25" customHeight="1">
      <c r="A69" s="479" t="s">
        <v>634</v>
      </c>
      <c r="B69" s="480">
        <v>80104</v>
      </c>
      <c r="C69" s="480">
        <v>75</v>
      </c>
      <c r="D69" s="485" t="s">
        <v>643</v>
      </c>
      <c r="E69" s="491">
        <v>2015</v>
      </c>
      <c r="F69" s="487">
        <v>2015</v>
      </c>
      <c r="G69" s="488" t="s">
        <v>639</v>
      </c>
      <c r="H69" s="492">
        <f t="shared" si="11"/>
        <v>20000</v>
      </c>
      <c r="I69" s="493">
        <v>20000</v>
      </c>
      <c r="J69" s="493"/>
      <c r="K69" s="493"/>
      <c r="L69" s="494"/>
      <c r="M69" s="494"/>
      <c r="N69" s="493"/>
      <c r="O69" s="490" t="s">
        <v>649</v>
      </c>
      <c r="P69" s="91"/>
      <c r="Q69" s="91"/>
    </row>
    <row r="70" spans="1:17" s="98" customFormat="1" ht="35.25" customHeight="1">
      <c r="A70" s="479" t="s">
        <v>635</v>
      </c>
      <c r="B70" s="480">
        <v>80104</v>
      </c>
      <c r="C70" s="480">
        <v>75</v>
      </c>
      <c r="D70" s="485" t="s">
        <v>644</v>
      </c>
      <c r="E70" s="491">
        <v>2015</v>
      </c>
      <c r="F70" s="487">
        <v>2015</v>
      </c>
      <c r="G70" s="488" t="s">
        <v>645</v>
      </c>
      <c r="H70" s="492">
        <f t="shared" si="11"/>
        <v>20000</v>
      </c>
      <c r="I70" s="493">
        <v>20000</v>
      </c>
      <c r="J70" s="493"/>
      <c r="K70" s="493"/>
      <c r="L70" s="494"/>
      <c r="M70" s="494"/>
      <c r="N70" s="493"/>
      <c r="O70" s="490" t="s">
        <v>649</v>
      </c>
      <c r="P70" s="91"/>
      <c r="Q70" s="91"/>
    </row>
    <row r="71" spans="1:17" s="98" customFormat="1" ht="35.25" customHeight="1">
      <c r="A71" s="479" t="s">
        <v>636</v>
      </c>
      <c r="B71" s="480">
        <v>80104</v>
      </c>
      <c r="C71" s="480">
        <v>75</v>
      </c>
      <c r="D71" s="485" t="s">
        <v>661</v>
      </c>
      <c r="E71" s="491">
        <v>2015</v>
      </c>
      <c r="F71" s="487">
        <v>2015</v>
      </c>
      <c r="G71" s="488" t="s">
        <v>646</v>
      </c>
      <c r="H71" s="492">
        <f t="shared" si="11"/>
        <v>5228</v>
      </c>
      <c r="I71" s="493">
        <v>5228</v>
      </c>
      <c r="J71" s="493"/>
      <c r="K71" s="493"/>
      <c r="L71" s="494"/>
      <c r="M71" s="494"/>
      <c r="N71" s="493"/>
      <c r="O71" s="490" t="s">
        <v>650</v>
      </c>
      <c r="P71" s="91"/>
      <c r="Q71" s="91"/>
    </row>
    <row r="72" spans="1:17" s="98" customFormat="1" ht="30" customHeight="1">
      <c r="A72" s="479">
        <v>24</v>
      </c>
      <c r="B72" s="480">
        <v>80195</v>
      </c>
      <c r="C72" s="480">
        <v>79</v>
      </c>
      <c r="D72" s="485" t="s">
        <v>432</v>
      </c>
      <c r="E72" s="491">
        <v>2015</v>
      </c>
      <c r="F72" s="487">
        <v>2015</v>
      </c>
      <c r="G72" s="488" t="s">
        <v>478</v>
      </c>
      <c r="H72" s="492">
        <f t="shared" si="11"/>
        <v>80000</v>
      </c>
      <c r="I72" s="493">
        <v>80000</v>
      </c>
      <c r="J72" s="493"/>
      <c r="K72" s="493"/>
      <c r="L72" s="494"/>
      <c r="M72" s="494"/>
      <c r="N72" s="493"/>
      <c r="O72" s="490" t="s">
        <v>424</v>
      </c>
      <c r="P72" s="91"/>
      <c r="Q72" s="91"/>
    </row>
    <row r="73" spans="1:17" s="98" customFormat="1" ht="14.25">
      <c r="A73" s="666" t="s">
        <v>459</v>
      </c>
      <c r="B73" s="667"/>
      <c r="C73" s="667"/>
      <c r="D73" s="667"/>
      <c r="E73" s="667"/>
      <c r="F73" s="667"/>
      <c r="G73" s="668"/>
      <c r="H73" s="495">
        <f aca="true" t="shared" si="12" ref="H73:N73">SUM(H74)</f>
        <v>100000</v>
      </c>
      <c r="I73" s="513">
        <f t="shared" si="12"/>
        <v>100000</v>
      </c>
      <c r="J73" s="513">
        <f>SUM(J74:J74)</f>
        <v>0</v>
      </c>
      <c r="K73" s="513">
        <f t="shared" si="12"/>
        <v>0</v>
      </c>
      <c r="L73" s="513">
        <f t="shared" si="12"/>
        <v>0</v>
      </c>
      <c r="M73" s="513">
        <f>SUM(M74:M74)</f>
        <v>0</v>
      </c>
      <c r="N73" s="513">
        <f t="shared" si="12"/>
        <v>0</v>
      </c>
      <c r="O73" s="478"/>
      <c r="P73" s="91"/>
      <c r="Q73" s="91"/>
    </row>
    <row r="74" spans="1:17" s="98" customFormat="1" ht="38.25">
      <c r="A74" s="479">
        <v>25</v>
      </c>
      <c r="B74" s="480">
        <v>85195</v>
      </c>
      <c r="C74" s="480">
        <v>76</v>
      </c>
      <c r="D74" s="485" t="s">
        <v>460</v>
      </c>
      <c r="E74" s="491">
        <v>2015</v>
      </c>
      <c r="F74" s="487">
        <v>2015</v>
      </c>
      <c r="G74" s="488" t="s">
        <v>479</v>
      </c>
      <c r="H74" s="496">
        <f>I74+K74+L74+N74</f>
        <v>100000</v>
      </c>
      <c r="I74" s="497">
        <v>100000</v>
      </c>
      <c r="J74" s="497"/>
      <c r="K74" s="497"/>
      <c r="L74" s="494"/>
      <c r="M74" s="494"/>
      <c r="N74" s="497"/>
      <c r="O74" s="522" t="s">
        <v>456</v>
      </c>
      <c r="P74" s="91"/>
      <c r="Q74" s="91"/>
    </row>
    <row r="75" spans="1:17" s="98" customFormat="1" ht="14.25">
      <c r="A75" s="669" t="s">
        <v>450</v>
      </c>
      <c r="B75" s="670"/>
      <c r="C75" s="670"/>
      <c r="D75" s="670"/>
      <c r="E75" s="670"/>
      <c r="F75" s="670"/>
      <c r="G75" s="671"/>
      <c r="H75" s="477">
        <f aca="true" t="shared" si="13" ref="H75:N75">SUM(H76:H76)</f>
        <v>31899</v>
      </c>
      <c r="I75" s="512">
        <f t="shared" si="13"/>
        <v>31899</v>
      </c>
      <c r="J75" s="512">
        <f>SUM(J76:J76)</f>
        <v>0</v>
      </c>
      <c r="K75" s="512">
        <f t="shared" si="13"/>
        <v>0</v>
      </c>
      <c r="L75" s="512">
        <f t="shared" si="13"/>
        <v>0</v>
      </c>
      <c r="M75" s="512">
        <f>SUM(M76:M76)</f>
        <v>0</v>
      </c>
      <c r="N75" s="512">
        <f t="shared" si="13"/>
        <v>0</v>
      </c>
      <c r="O75" s="478"/>
      <c r="P75" s="91"/>
      <c r="Q75" s="91"/>
    </row>
    <row r="76" spans="1:17" s="98" customFormat="1" ht="38.25">
      <c r="A76" s="479">
        <v>26</v>
      </c>
      <c r="B76" s="480">
        <v>85295</v>
      </c>
      <c r="C76" s="480">
        <v>79</v>
      </c>
      <c r="D76" s="485" t="s">
        <v>427</v>
      </c>
      <c r="E76" s="491">
        <v>2015</v>
      </c>
      <c r="F76" s="487">
        <v>2015</v>
      </c>
      <c r="G76" s="488" t="s">
        <v>478</v>
      </c>
      <c r="H76" s="492">
        <f>I76+N76</f>
        <v>31899</v>
      </c>
      <c r="I76" s="493">
        <f>863127-270000-111228-450000</f>
        <v>31899</v>
      </c>
      <c r="J76" s="493"/>
      <c r="K76" s="493"/>
      <c r="L76" s="494"/>
      <c r="M76" s="494"/>
      <c r="N76" s="493">
        <f>1026421-1026421</f>
        <v>0</v>
      </c>
      <c r="O76" s="490" t="s">
        <v>657</v>
      </c>
      <c r="P76" s="91"/>
      <c r="Q76" s="91"/>
    </row>
    <row r="77" spans="1:17" s="98" customFormat="1" ht="14.25">
      <c r="A77" s="666" t="s">
        <v>447</v>
      </c>
      <c r="B77" s="667"/>
      <c r="C77" s="667"/>
      <c r="D77" s="667"/>
      <c r="E77" s="667"/>
      <c r="F77" s="667"/>
      <c r="G77" s="668"/>
      <c r="H77" s="495">
        <f aca="true" t="shared" si="14" ref="H77:N77">SUM(H78:H78)</f>
        <v>100000</v>
      </c>
      <c r="I77" s="513">
        <f t="shared" si="14"/>
        <v>100000</v>
      </c>
      <c r="J77" s="513">
        <f>SUM(J78:J78)</f>
        <v>0</v>
      </c>
      <c r="K77" s="513">
        <f t="shared" si="14"/>
        <v>0</v>
      </c>
      <c r="L77" s="513">
        <f t="shared" si="14"/>
        <v>0</v>
      </c>
      <c r="M77" s="513">
        <f>SUM(M78:M78)</f>
        <v>0</v>
      </c>
      <c r="N77" s="513">
        <f t="shared" si="14"/>
        <v>0</v>
      </c>
      <c r="O77" s="478"/>
      <c r="P77" s="91"/>
      <c r="Q77" s="91"/>
    </row>
    <row r="78" spans="1:17" s="98" customFormat="1" ht="42.75" customHeight="1">
      <c r="A78" s="479">
        <v>27</v>
      </c>
      <c r="B78" s="480">
        <v>85395</v>
      </c>
      <c r="C78" s="480">
        <v>79</v>
      </c>
      <c r="D78" s="485" t="s">
        <v>461</v>
      </c>
      <c r="E78" s="491">
        <v>2015</v>
      </c>
      <c r="F78" s="487">
        <v>2015</v>
      </c>
      <c r="G78" s="488" t="s">
        <v>479</v>
      </c>
      <c r="H78" s="492">
        <f>I78+N78</f>
        <v>100000</v>
      </c>
      <c r="I78" s="493">
        <v>100000</v>
      </c>
      <c r="J78" s="493"/>
      <c r="K78" s="493"/>
      <c r="L78" s="494"/>
      <c r="M78" s="494"/>
      <c r="N78" s="493"/>
      <c r="O78" s="490" t="s">
        <v>455</v>
      </c>
      <c r="P78" s="91"/>
      <c r="Q78" s="91"/>
    </row>
    <row r="79" spans="1:17" s="98" customFormat="1" ht="14.25">
      <c r="A79" s="666" t="s">
        <v>448</v>
      </c>
      <c r="B79" s="667"/>
      <c r="C79" s="667"/>
      <c r="D79" s="667"/>
      <c r="E79" s="667"/>
      <c r="F79" s="667"/>
      <c r="G79" s="668"/>
      <c r="H79" s="495">
        <f>SUM(H80:H97)</f>
        <v>4127483</v>
      </c>
      <c r="I79" s="495">
        <f aca="true" t="shared" si="15" ref="I79:N79">SUM(I80:I97)</f>
        <v>993000</v>
      </c>
      <c r="J79" s="495">
        <f t="shared" si="15"/>
        <v>0</v>
      </c>
      <c r="K79" s="495">
        <f t="shared" si="15"/>
        <v>3134483</v>
      </c>
      <c r="L79" s="495">
        <f t="shared" si="15"/>
        <v>0</v>
      </c>
      <c r="M79" s="495">
        <f t="shared" si="15"/>
        <v>0</v>
      </c>
      <c r="N79" s="495">
        <f t="shared" si="15"/>
        <v>0</v>
      </c>
      <c r="O79" s="478"/>
      <c r="P79" s="91"/>
      <c r="Q79" s="91"/>
    </row>
    <row r="80" spans="1:17" s="98" customFormat="1" ht="51">
      <c r="A80" s="479">
        <v>28</v>
      </c>
      <c r="B80" s="480">
        <v>90001</v>
      </c>
      <c r="C80" s="480">
        <v>46</v>
      </c>
      <c r="D80" s="528" t="s">
        <v>457</v>
      </c>
      <c r="E80" s="481">
        <v>2010</v>
      </c>
      <c r="F80" s="482">
        <v>2019</v>
      </c>
      <c r="G80" s="515" t="s">
        <v>478</v>
      </c>
      <c r="H80" s="496">
        <f aca="true" t="shared" si="16" ref="H80:H95">I80+K80+L80+N80</f>
        <v>1960396</v>
      </c>
      <c r="I80" s="497"/>
      <c r="J80" s="497"/>
      <c r="K80" s="497">
        <v>1960396</v>
      </c>
      <c r="L80" s="497"/>
      <c r="M80" s="497"/>
      <c r="N80" s="497"/>
      <c r="O80" s="527" t="s">
        <v>475</v>
      </c>
      <c r="P80" s="91"/>
      <c r="Q80" s="91"/>
    </row>
    <row r="81" spans="1:17" s="98" customFormat="1" ht="27" customHeight="1">
      <c r="A81" s="479" t="s">
        <v>565</v>
      </c>
      <c r="B81" s="480">
        <v>90001</v>
      </c>
      <c r="C81" s="480">
        <v>46</v>
      </c>
      <c r="D81" s="528" t="s">
        <v>566</v>
      </c>
      <c r="E81" s="481">
        <v>2015</v>
      </c>
      <c r="F81" s="482">
        <v>2015</v>
      </c>
      <c r="G81" s="515" t="s">
        <v>478</v>
      </c>
      <c r="H81" s="496">
        <f t="shared" si="16"/>
        <v>30000</v>
      </c>
      <c r="I81" s="497"/>
      <c r="J81" s="497"/>
      <c r="K81" s="497">
        <v>30000</v>
      </c>
      <c r="L81" s="497"/>
      <c r="M81" s="497"/>
      <c r="N81" s="497"/>
      <c r="O81" s="527" t="s">
        <v>531</v>
      </c>
      <c r="P81" s="91"/>
      <c r="Q81" s="91"/>
    </row>
    <row r="82" spans="1:17" s="98" customFormat="1" ht="28.5" customHeight="1">
      <c r="A82" s="479">
        <v>29</v>
      </c>
      <c r="B82" s="480">
        <v>90001</v>
      </c>
      <c r="C82" s="480">
        <v>46</v>
      </c>
      <c r="D82" s="528" t="s">
        <v>431</v>
      </c>
      <c r="E82" s="481">
        <v>2015</v>
      </c>
      <c r="F82" s="482">
        <v>2015</v>
      </c>
      <c r="G82" s="515" t="s">
        <v>478</v>
      </c>
      <c r="H82" s="496">
        <f t="shared" si="16"/>
        <v>220000</v>
      </c>
      <c r="I82" s="497"/>
      <c r="J82" s="497"/>
      <c r="K82" s="497">
        <v>220000</v>
      </c>
      <c r="L82" s="497"/>
      <c r="M82" s="497"/>
      <c r="N82" s="497"/>
      <c r="O82" s="527" t="s">
        <v>423</v>
      </c>
      <c r="P82" s="91"/>
      <c r="Q82" s="91"/>
    </row>
    <row r="83" spans="1:17" s="98" customFormat="1" ht="51.75" customHeight="1">
      <c r="A83" s="479" t="s">
        <v>540</v>
      </c>
      <c r="B83" s="480">
        <v>90001</v>
      </c>
      <c r="C83" s="480">
        <v>46</v>
      </c>
      <c r="D83" s="528" t="s">
        <v>621</v>
      </c>
      <c r="E83" s="481">
        <v>2015</v>
      </c>
      <c r="F83" s="482">
        <v>2015</v>
      </c>
      <c r="G83" s="515" t="s">
        <v>539</v>
      </c>
      <c r="H83" s="496">
        <f t="shared" si="16"/>
        <v>894087</v>
      </c>
      <c r="I83" s="497"/>
      <c r="J83" s="497"/>
      <c r="K83" s="497">
        <v>894087</v>
      </c>
      <c r="L83" s="497"/>
      <c r="M83" s="497"/>
      <c r="N83" s="497"/>
      <c r="O83" s="527" t="s">
        <v>538</v>
      </c>
      <c r="P83" s="91"/>
      <c r="Q83" s="91"/>
    </row>
    <row r="84" spans="1:17" s="98" customFormat="1" ht="29.25" customHeight="1">
      <c r="A84" s="479">
        <v>30</v>
      </c>
      <c r="B84" s="480">
        <v>90005</v>
      </c>
      <c r="C84" s="480">
        <v>47</v>
      </c>
      <c r="D84" s="485" t="s">
        <v>458</v>
      </c>
      <c r="E84" s="491">
        <v>2015</v>
      </c>
      <c r="F84" s="487">
        <v>2015</v>
      </c>
      <c r="G84" s="488" t="s">
        <v>480</v>
      </c>
      <c r="H84" s="492">
        <f t="shared" si="16"/>
        <v>30000</v>
      </c>
      <c r="I84" s="493"/>
      <c r="J84" s="493"/>
      <c r="K84" s="493">
        <v>30000</v>
      </c>
      <c r="L84" s="494"/>
      <c r="M84" s="494"/>
      <c r="N84" s="493"/>
      <c r="O84" s="490" t="s">
        <v>413</v>
      </c>
      <c r="P84" s="91"/>
      <c r="Q84" s="91"/>
    </row>
    <row r="85" spans="1:17" s="98" customFormat="1" ht="27.75" customHeight="1">
      <c r="A85" s="479">
        <v>31</v>
      </c>
      <c r="B85" s="480">
        <v>90015</v>
      </c>
      <c r="C85" s="480">
        <v>33</v>
      </c>
      <c r="D85" s="485" t="s">
        <v>473</v>
      </c>
      <c r="E85" s="491">
        <v>2013</v>
      </c>
      <c r="F85" s="487">
        <v>2015</v>
      </c>
      <c r="G85" s="488" t="s">
        <v>478</v>
      </c>
      <c r="H85" s="492">
        <f t="shared" si="16"/>
        <v>84000</v>
      </c>
      <c r="I85" s="493">
        <f>197000-78000-35000</f>
        <v>84000</v>
      </c>
      <c r="J85" s="493"/>
      <c r="K85" s="493"/>
      <c r="L85" s="494"/>
      <c r="M85" s="494"/>
      <c r="N85" s="493"/>
      <c r="O85" s="490" t="s">
        <v>507</v>
      </c>
      <c r="P85" s="91"/>
      <c r="Q85" s="91"/>
    </row>
    <row r="86" spans="1:17" s="98" customFormat="1" ht="27.75" customHeight="1">
      <c r="A86" s="479" t="s">
        <v>503</v>
      </c>
      <c r="B86" s="480">
        <v>90015</v>
      </c>
      <c r="C86" s="480">
        <v>33</v>
      </c>
      <c r="D86" s="485" t="s">
        <v>501</v>
      </c>
      <c r="E86" s="491">
        <v>2015</v>
      </c>
      <c r="F86" s="487">
        <v>2015</v>
      </c>
      <c r="G86" s="488" t="s">
        <v>478</v>
      </c>
      <c r="H86" s="492">
        <f t="shared" si="16"/>
        <v>8000</v>
      </c>
      <c r="I86" s="493">
        <v>8000</v>
      </c>
      <c r="J86" s="493"/>
      <c r="K86" s="493"/>
      <c r="L86" s="494"/>
      <c r="M86" s="494"/>
      <c r="N86" s="493"/>
      <c r="O86" s="490" t="s">
        <v>499</v>
      </c>
      <c r="P86" s="91"/>
      <c r="Q86" s="91"/>
    </row>
    <row r="87" spans="1:17" s="98" customFormat="1" ht="27.75" customHeight="1">
      <c r="A87" s="479" t="s">
        <v>504</v>
      </c>
      <c r="B87" s="480">
        <v>90015</v>
      </c>
      <c r="C87" s="480">
        <v>33</v>
      </c>
      <c r="D87" s="485" t="s">
        <v>502</v>
      </c>
      <c r="E87" s="491">
        <v>2015</v>
      </c>
      <c r="F87" s="487">
        <v>2015</v>
      </c>
      <c r="G87" s="488" t="s">
        <v>478</v>
      </c>
      <c r="H87" s="492">
        <f t="shared" si="16"/>
        <v>70000</v>
      </c>
      <c r="I87" s="493">
        <v>70000</v>
      </c>
      <c r="J87" s="493"/>
      <c r="K87" s="493"/>
      <c r="L87" s="494"/>
      <c r="M87" s="494"/>
      <c r="N87" s="493"/>
      <c r="O87" s="490" t="s">
        <v>500</v>
      </c>
      <c r="P87" s="91"/>
      <c r="Q87" s="91"/>
    </row>
    <row r="88" spans="1:17" s="98" customFormat="1" ht="27.75" customHeight="1">
      <c r="A88" s="479" t="s">
        <v>505</v>
      </c>
      <c r="B88" s="480">
        <v>90015</v>
      </c>
      <c r="C88" s="480">
        <v>33</v>
      </c>
      <c r="D88" s="485" t="s">
        <v>506</v>
      </c>
      <c r="E88" s="491">
        <v>2015</v>
      </c>
      <c r="F88" s="487">
        <v>2015</v>
      </c>
      <c r="G88" s="488" t="s">
        <v>478</v>
      </c>
      <c r="H88" s="492">
        <f t="shared" si="16"/>
        <v>35000</v>
      </c>
      <c r="I88" s="493">
        <v>35000</v>
      </c>
      <c r="J88" s="493"/>
      <c r="K88" s="493"/>
      <c r="L88" s="494"/>
      <c r="M88" s="494"/>
      <c r="N88" s="493"/>
      <c r="O88" s="490" t="s">
        <v>508</v>
      </c>
      <c r="P88" s="91"/>
      <c r="Q88" s="91"/>
    </row>
    <row r="89" spans="1:17" s="98" customFormat="1" ht="51" customHeight="1">
      <c r="A89" s="479" t="s">
        <v>567</v>
      </c>
      <c r="B89" s="480">
        <v>90015</v>
      </c>
      <c r="C89" s="480">
        <v>33</v>
      </c>
      <c r="D89" s="485" t="s">
        <v>568</v>
      </c>
      <c r="E89" s="491">
        <v>2015</v>
      </c>
      <c r="F89" s="487">
        <v>2015</v>
      </c>
      <c r="G89" s="488" t="s">
        <v>478</v>
      </c>
      <c r="H89" s="492">
        <f t="shared" si="16"/>
        <v>10000</v>
      </c>
      <c r="I89" s="493">
        <v>10000</v>
      </c>
      <c r="J89" s="493"/>
      <c r="K89" s="493"/>
      <c r="L89" s="494"/>
      <c r="M89" s="494"/>
      <c r="N89" s="493"/>
      <c r="O89" s="490" t="s">
        <v>422</v>
      </c>
      <c r="P89" s="91"/>
      <c r="Q89" s="91"/>
    </row>
    <row r="90" spans="1:17" s="98" customFormat="1" ht="41.25" customHeight="1">
      <c r="A90" s="479" t="s">
        <v>569</v>
      </c>
      <c r="B90" s="480">
        <v>90015</v>
      </c>
      <c r="C90" s="480">
        <v>33</v>
      </c>
      <c r="D90" s="485" t="s">
        <v>617</v>
      </c>
      <c r="E90" s="491">
        <v>2015</v>
      </c>
      <c r="F90" s="487">
        <v>2015</v>
      </c>
      <c r="G90" s="488" t="s">
        <v>478</v>
      </c>
      <c r="H90" s="492">
        <f t="shared" si="16"/>
        <v>25000</v>
      </c>
      <c r="I90" s="493">
        <v>25000</v>
      </c>
      <c r="J90" s="493"/>
      <c r="K90" s="493"/>
      <c r="L90" s="494"/>
      <c r="M90" s="494"/>
      <c r="N90" s="493"/>
      <c r="O90" s="490" t="s">
        <v>570</v>
      </c>
      <c r="P90" s="91"/>
      <c r="Q90" s="91"/>
    </row>
    <row r="91" spans="1:17" s="98" customFormat="1" ht="32.25" customHeight="1">
      <c r="A91" s="479" t="s">
        <v>571</v>
      </c>
      <c r="B91" s="480">
        <v>90015</v>
      </c>
      <c r="C91" s="480">
        <v>33</v>
      </c>
      <c r="D91" s="485" t="s">
        <v>625</v>
      </c>
      <c r="E91" s="491">
        <v>2015</v>
      </c>
      <c r="F91" s="487">
        <v>2015</v>
      </c>
      <c r="G91" s="488" t="s">
        <v>478</v>
      </c>
      <c r="H91" s="492">
        <f t="shared" si="16"/>
        <v>153000</v>
      </c>
      <c r="I91" s="493">
        <f>150000+3000</f>
        <v>153000</v>
      </c>
      <c r="J91" s="493"/>
      <c r="K91" s="493"/>
      <c r="L91" s="494"/>
      <c r="M91" s="494"/>
      <c r="N91" s="493"/>
      <c r="O91" s="490" t="s">
        <v>627</v>
      </c>
      <c r="P91" s="91"/>
      <c r="Q91" s="91"/>
    </row>
    <row r="92" spans="1:17" s="98" customFormat="1" ht="41.25" customHeight="1">
      <c r="A92" s="479" t="s">
        <v>572</v>
      </c>
      <c r="B92" s="480">
        <v>90015</v>
      </c>
      <c r="C92" s="480">
        <v>33</v>
      </c>
      <c r="D92" s="485" t="s">
        <v>574</v>
      </c>
      <c r="E92" s="491">
        <v>2015</v>
      </c>
      <c r="F92" s="487">
        <v>2015</v>
      </c>
      <c r="G92" s="488" t="s">
        <v>478</v>
      </c>
      <c r="H92" s="492">
        <f t="shared" si="16"/>
        <v>10000</v>
      </c>
      <c r="I92" s="493">
        <v>10000</v>
      </c>
      <c r="J92" s="493"/>
      <c r="K92" s="493"/>
      <c r="L92" s="494"/>
      <c r="M92" s="494"/>
      <c r="N92" s="493"/>
      <c r="O92" s="490" t="s">
        <v>422</v>
      </c>
      <c r="P92" s="91"/>
      <c r="Q92" s="91"/>
    </row>
    <row r="93" spans="1:17" s="98" customFormat="1" ht="56.25" customHeight="1">
      <c r="A93" s="479" t="s">
        <v>573</v>
      </c>
      <c r="B93" s="480">
        <v>90015</v>
      </c>
      <c r="C93" s="480">
        <v>33</v>
      </c>
      <c r="D93" s="485" t="s">
        <v>575</v>
      </c>
      <c r="E93" s="491">
        <v>2015</v>
      </c>
      <c r="F93" s="487">
        <v>2015</v>
      </c>
      <c r="G93" s="488" t="s">
        <v>478</v>
      </c>
      <c r="H93" s="492">
        <f t="shared" si="16"/>
        <v>10000</v>
      </c>
      <c r="I93" s="493">
        <v>10000</v>
      </c>
      <c r="J93" s="493"/>
      <c r="K93" s="493"/>
      <c r="L93" s="494"/>
      <c r="M93" s="494"/>
      <c r="N93" s="493"/>
      <c r="O93" s="490" t="s">
        <v>422</v>
      </c>
      <c r="P93" s="91"/>
      <c r="Q93" s="91"/>
    </row>
    <row r="94" spans="1:17" s="98" customFormat="1" ht="27.75" customHeight="1">
      <c r="A94" s="479">
        <v>32</v>
      </c>
      <c r="B94" s="480">
        <v>90095</v>
      </c>
      <c r="C94" s="480">
        <v>79</v>
      </c>
      <c r="D94" s="485" t="s">
        <v>472</v>
      </c>
      <c r="E94" s="491">
        <v>2015</v>
      </c>
      <c r="F94" s="487">
        <v>2015</v>
      </c>
      <c r="G94" s="488" t="s">
        <v>478</v>
      </c>
      <c r="H94" s="492">
        <f t="shared" si="16"/>
        <v>270000</v>
      </c>
      <c r="I94" s="493">
        <f>250000+20000</f>
        <v>270000</v>
      </c>
      <c r="J94" s="493"/>
      <c r="K94" s="493"/>
      <c r="L94" s="494"/>
      <c r="M94" s="494"/>
      <c r="N94" s="493"/>
      <c r="O94" s="490" t="s">
        <v>615</v>
      </c>
      <c r="P94" s="91"/>
      <c r="Q94" s="91"/>
    </row>
    <row r="95" spans="1:17" s="98" customFormat="1" ht="38.25" customHeight="1">
      <c r="A95" s="479" t="s">
        <v>577</v>
      </c>
      <c r="B95" s="480">
        <v>90095</v>
      </c>
      <c r="C95" s="480">
        <v>33</v>
      </c>
      <c r="D95" s="485" t="s">
        <v>579</v>
      </c>
      <c r="E95" s="491">
        <v>2015</v>
      </c>
      <c r="F95" s="487">
        <v>2015</v>
      </c>
      <c r="G95" s="488" t="s">
        <v>478</v>
      </c>
      <c r="H95" s="492">
        <f t="shared" si="16"/>
        <v>8000</v>
      </c>
      <c r="I95" s="493">
        <v>8000</v>
      </c>
      <c r="J95" s="493"/>
      <c r="K95" s="493"/>
      <c r="L95" s="494"/>
      <c r="M95" s="494"/>
      <c r="N95" s="493"/>
      <c r="O95" s="490" t="s">
        <v>578</v>
      </c>
      <c r="P95" s="91"/>
      <c r="Q95" s="91"/>
    </row>
    <row r="96" spans="1:17" s="98" customFormat="1" ht="38.25" customHeight="1">
      <c r="A96" s="479">
        <v>33</v>
      </c>
      <c r="B96" s="480">
        <v>90095</v>
      </c>
      <c r="C96" s="480">
        <v>79</v>
      </c>
      <c r="D96" s="485" t="s">
        <v>428</v>
      </c>
      <c r="E96" s="491">
        <v>2013</v>
      </c>
      <c r="F96" s="487">
        <v>2017</v>
      </c>
      <c r="G96" s="488" t="s">
        <v>478</v>
      </c>
      <c r="H96" s="492">
        <f>I96+K96+L96+N96</f>
        <v>300000</v>
      </c>
      <c r="I96" s="493">
        <f>350000-50000</f>
        <v>300000</v>
      </c>
      <c r="J96" s="493"/>
      <c r="K96" s="493"/>
      <c r="L96" s="494"/>
      <c r="M96" s="494"/>
      <c r="N96" s="493"/>
      <c r="O96" s="490" t="s">
        <v>464</v>
      </c>
      <c r="P96" s="91"/>
      <c r="Q96" s="91"/>
    </row>
    <row r="97" spans="1:17" s="98" customFormat="1" ht="28.5" customHeight="1">
      <c r="A97" s="479" t="s">
        <v>582</v>
      </c>
      <c r="B97" s="480">
        <v>90095</v>
      </c>
      <c r="C97" s="480">
        <v>79</v>
      </c>
      <c r="D97" s="485" t="s">
        <v>612</v>
      </c>
      <c r="E97" s="537">
        <v>2015</v>
      </c>
      <c r="F97" s="537">
        <v>2015</v>
      </c>
      <c r="G97" s="487" t="s">
        <v>539</v>
      </c>
      <c r="H97" s="492">
        <f>I97+K97+L97+N97</f>
        <v>10000</v>
      </c>
      <c r="I97" s="493">
        <v>10000</v>
      </c>
      <c r="J97" s="533"/>
      <c r="K97" s="493"/>
      <c r="L97" s="494"/>
      <c r="M97" s="494"/>
      <c r="N97" s="493"/>
      <c r="O97" s="521" t="s">
        <v>515</v>
      </c>
      <c r="P97" s="91"/>
      <c r="Q97" s="91"/>
    </row>
    <row r="98" spans="1:17" s="98" customFormat="1" ht="15" customHeight="1">
      <c r="A98" s="711" t="s">
        <v>580</v>
      </c>
      <c r="B98" s="712"/>
      <c r="C98" s="712"/>
      <c r="D98" s="712"/>
      <c r="E98" s="712"/>
      <c r="F98" s="712"/>
      <c r="G98" s="712"/>
      <c r="H98" s="545">
        <f aca="true" t="shared" si="17" ref="H98:P98">SUM(H99:H100)</f>
        <v>70000</v>
      </c>
      <c r="I98" s="529">
        <f>SUM(I99:I100)</f>
        <v>70000</v>
      </c>
      <c r="J98" s="529">
        <f t="shared" si="17"/>
        <v>0</v>
      </c>
      <c r="K98" s="529">
        <f t="shared" si="17"/>
        <v>0</v>
      </c>
      <c r="L98" s="529">
        <f t="shared" si="17"/>
        <v>0</v>
      </c>
      <c r="M98" s="529">
        <f t="shared" si="17"/>
        <v>0</v>
      </c>
      <c r="N98" s="529">
        <f t="shared" si="17"/>
        <v>0</v>
      </c>
      <c r="O98" s="546">
        <f t="shared" si="17"/>
        <v>0</v>
      </c>
      <c r="P98" s="529">
        <f t="shared" si="17"/>
        <v>0</v>
      </c>
      <c r="Q98" s="530"/>
    </row>
    <row r="99" spans="1:17" s="98" customFormat="1" ht="40.5" customHeight="1">
      <c r="A99" s="547" t="s">
        <v>587</v>
      </c>
      <c r="B99" s="548" t="s">
        <v>583</v>
      </c>
      <c r="C99" s="548" t="s">
        <v>487</v>
      </c>
      <c r="D99" s="549" t="s">
        <v>585</v>
      </c>
      <c r="E99" s="550">
        <v>2015</v>
      </c>
      <c r="F99" s="551">
        <v>2015</v>
      </c>
      <c r="G99" s="552" t="s">
        <v>478</v>
      </c>
      <c r="H99" s="476">
        <f>I99+M99+N99+P99</f>
        <v>20000</v>
      </c>
      <c r="I99" s="553">
        <v>20000</v>
      </c>
      <c r="J99" s="553"/>
      <c r="K99" s="553"/>
      <c r="L99" s="553"/>
      <c r="M99" s="553"/>
      <c r="N99" s="553"/>
      <c r="O99" s="554" t="s">
        <v>589</v>
      </c>
      <c r="P99" s="531"/>
      <c r="Q99" s="489" t="s">
        <v>581</v>
      </c>
    </row>
    <row r="100" spans="1:17" s="98" customFormat="1" ht="30" customHeight="1">
      <c r="A100" s="498" t="s">
        <v>616</v>
      </c>
      <c r="B100" s="499" t="s">
        <v>583</v>
      </c>
      <c r="C100" s="499" t="s">
        <v>588</v>
      </c>
      <c r="D100" s="500" t="s">
        <v>586</v>
      </c>
      <c r="E100" s="501">
        <v>2015</v>
      </c>
      <c r="F100" s="501">
        <v>2015</v>
      </c>
      <c r="G100" s="482" t="s">
        <v>478</v>
      </c>
      <c r="H100" s="555">
        <f>I100+M100+N100+P100</f>
        <v>50000</v>
      </c>
      <c r="I100" s="556">
        <v>50000</v>
      </c>
      <c r="J100" s="556"/>
      <c r="K100" s="556"/>
      <c r="L100" s="556"/>
      <c r="M100" s="556"/>
      <c r="N100" s="556"/>
      <c r="O100" s="557" t="s">
        <v>426</v>
      </c>
      <c r="P100" s="531"/>
      <c r="Q100" s="489" t="s">
        <v>584</v>
      </c>
    </row>
    <row r="101" spans="1:17" ht="14.25">
      <c r="A101" s="666" t="s">
        <v>449</v>
      </c>
      <c r="B101" s="667"/>
      <c r="C101" s="667"/>
      <c r="D101" s="667"/>
      <c r="E101" s="667"/>
      <c r="F101" s="667"/>
      <c r="G101" s="668"/>
      <c r="H101" s="495">
        <f aca="true" t="shared" si="18" ref="H101:N101">SUM(H102:H108)</f>
        <v>1269419</v>
      </c>
      <c r="I101" s="513">
        <f>SUM(I102:I108)</f>
        <v>889919</v>
      </c>
      <c r="J101" s="513">
        <f t="shared" si="18"/>
        <v>0</v>
      </c>
      <c r="K101" s="513">
        <f t="shared" si="18"/>
        <v>40000</v>
      </c>
      <c r="L101" s="513">
        <f t="shared" si="18"/>
        <v>0</v>
      </c>
      <c r="M101" s="513">
        <f t="shared" si="18"/>
        <v>0</v>
      </c>
      <c r="N101" s="513">
        <f t="shared" si="18"/>
        <v>339500</v>
      </c>
      <c r="O101" s="478"/>
      <c r="P101" s="91"/>
      <c r="Q101" s="91"/>
    </row>
    <row r="102" spans="1:17" ht="43.5" customHeight="1">
      <c r="A102" s="498">
        <v>34</v>
      </c>
      <c r="B102" s="499" t="s">
        <v>453</v>
      </c>
      <c r="C102" s="499" t="s">
        <v>487</v>
      </c>
      <c r="D102" s="500" t="s">
        <v>454</v>
      </c>
      <c r="E102" s="501">
        <v>2013</v>
      </c>
      <c r="F102" s="502">
        <v>2015</v>
      </c>
      <c r="G102" s="487" t="s">
        <v>478</v>
      </c>
      <c r="H102" s="492">
        <f>I102+N102</f>
        <v>780000</v>
      </c>
      <c r="I102" s="503">
        <v>440500</v>
      </c>
      <c r="J102" s="503"/>
      <c r="K102" s="503"/>
      <c r="L102" s="494"/>
      <c r="M102" s="494"/>
      <c r="N102" s="503">
        <v>339500</v>
      </c>
      <c r="O102" s="521" t="s">
        <v>452</v>
      </c>
      <c r="P102" s="473"/>
      <c r="Q102" s="91"/>
    </row>
    <row r="103" spans="1:17" ht="28.5" customHeight="1">
      <c r="A103" s="498">
        <v>35</v>
      </c>
      <c r="B103" s="499" t="s">
        <v>434</v>
      </c>
      <c r="C103" s="499" t="s">
        <v>488</v>
      </c>
      <c r="D103" s="500" t="s">
        <v>438</v>
      </c>
      <c r="E103" s="501">
        <v>2014</v>
      </c>
      <c r="F103" s="502">
        <v>2017</v>
      </c>
      <c r="G103" s="487" t="s">
        <v>478</v>
      </c>
      <c r="H103" s="492">
        <f>I103+N103</f>
        <v>103186</v>
      </c>
      <c r="I103" s="503">
        <f>150000-46814</f>
        <v>103186</v>
      </c>
      <c r="J103" s="503"/>
      <c r="K103" s="503"/>
      <c r="L103" s="494"/>
      <c r="M103" s="494"/>
      <c r="N103" s="503"/>
      <c r="O103" s="521" t="s">
        <v>576</v>
      </c>
      <c r="P103" s="473"/>
      <c r="Q103" s="91"/>
    </row>
    <row r="104" spans="1:17" ht="67.5" customHeight="1">
      <c r="A104" s="532" t="s">
        <v>492</v>
      </c>
      <c r="B104" s="499" t="s">
        <v>434</v>
      </c>
      <c r="C104" s="499" t="s">
        <v>487</v>
      </c>
      <c r="D104" s="500" t="s">
        <v>511</v>
      </c>
      <c r="E104" s="501">
        <v>2015</v>
      </c>
      <c r="F104" s="501">
        <v>2015</v>
      </c>
      <c r="G104" s="487" t="s">
        <v>491</v>
      </c>
      <c r="H104" s="523">
        <f>I104+N104</f>
        <v>6233</v>
      </c>
      <c r="I104" s="524">
        <f>5300+933</f>
        <v>6233</v>
      </c>
      <c r="J104" s="524"/>
      <c r="K104" s="524"/>
      <c r="L104" s="525"/>
      <c r="M104" s="525"/>
      <c r="N104" s="503"/>
      <c r="O104" s="521" t="s">
        <v>509</v>
      </c>
      <c r="P104" s="473"/>
      <c r="Q104" s="91"/>
    </row>
    <row r="105" spans="1:17" ht="67.5" customHeight="1">
      <c r="A105" s="532" t="s">
        <v>493</v>
      </c>
      <c r="B105" s="558" t="s">
        <v>434</v>
      </c>
      <c r="C105" s="558" t="s">
        <v>487</v>
      </c>
      <c r="D105" s="559" t="s">
        <v>510</v>
      </c>
      <c r="E105" s="560">
        <v>2015</v>
      </c>
      <c r="F105" s="560">
        <v>2015</v>
      </c>
      <c r="G105" s="487" t="s">
        <v>491</v>
      </c>
      <c r="H105" s="492">
        <f>I105+N105</f>
        <v>265000</v>
      </c>
      <c r="I105" s="561">
        <f>15000+250000</f>
        <v>265000</v>
      </c>
      <c r="J105" s="561"/>
      <c r="K105" s="561"/>
      <c r="L105" s="562"/>
      <c r="M105" s="562"/>
      <c r="N105" s="563"/>
      <c r="O105" s="564" t="s">
        <v>525</v>
      </c>
      <c r="P105" s="473"/>
      <c r="Q105" s="91"/>
    </row>
    <row r="106" spans="1:17" ht="28.5" customHeight="1">
      <c r="A106" s="565" t="s">
        <v>532</v>
      </c>
      <c r="B106" s="566" t="s">
        <v>434</v>
      </c>
      <c r="C106" s="499" t="s">
        <v>487</v>
      </c>
      <c r="D106" s="500" t="s">
        <v>535</v>
      </c>
      <c r="E106" s="567">
        <v>2015</v>
      </c>
      <c r="F106" s="501">
        <v>2015</v>
      </c>
      <c r="G106" s="487" t="s">
        <v>491</v>
      </c>
      <c r="H106" s="492">
        <f>I106+K106+N106</f>
        <v>40000</v>
      </c>
      <c r="I106" s="524"/>
      <c r="J106" s="524"/>
      <c r="K106" s="568">
        <v>40000</v>
      </c>
      <c r="L106" s="525"/>
      <c r="M106" s="525"/>
      <c r="N106" s="503"/>
      <c r="O106" s="521" t="s">
        <v>536</v>
      </c>
      <c r="P106" s="473"/>
      <c r="Q106" s="91"/>
    </row>
    <row r="107" spans="1:17" ht="37.5" customHeight="1">
      <c r="A107" s="572" t="s">
        <v>533</v>
      </c>
      <c r="B107" s="537">
        <v>92604</v>
      </c>
      <c r="C107" s="573">
        <v>79</v>
      </c>
      <c r="D107" s="574" t="s">
        <v>534</v>
      </c>
      <c r="E107" s="575">
        <v>2015</v>
      </c>
      <c r="F107" s="576">
        <v>2015</v>
      </c>
      <c r="G107" s="487" t="s">
        <v>491</v>
      </c>
      <c r="H107" s="492">
        <f>I107+K107+N107</f>
        <v>60000</v>
      </c>
      <c r="I107" s="524">
        <v>60000</v>
      </c>
      <c r="J107" s="577"/>
      <c r="K107" s="577"/>
      <c r="L107" s="577"/>
      <c r="M107" s="577"/>
      <c r="N107" s="573"/>
      <c r="O107" s="578" t="s">
        <v>439</v>
      </c>
      <c r="P107" s="473"/>
      <c r="Q107" s="91"/>
    </row>
    <row r="108" spans="1:17" ht="53.25" customHeight="1" thickBot="1">
      <c r="A108" s="579" t="s">
        <v>651</v>
      </c>
      <c r="B108" s="580">
        <v>92604</v>
      </c>
      <c r="C108" s="581">
        <v>79</v>
      </c>
      <c r="D108" s="582" t="s">
        <v>652</v>
      </c>
      <c r="E108" s="583">
        <v>2015</v>
      </c>
      <c r="F108" s="584">
        <v>2015</v>
      </c>
      <c r="G108" s="585" t="s">
        <v>491</v>
      </c>
      <c r="H108" s="476">
        <f>I108+K108+N108</f>
        <v>15000</v>
      </c>
      <c r="I108" s="586">
        <v>15000</v>
      </c>
      <c r="J108" s="587"/>
      <c r="K108" s="587"/>
      <c r="L108" s="587"/>
      <c r="M108" s="587"/>
      <c r="N108" s="581"/>
      <c r="O108" s="588" t="s">
        <v>498</v>
      </c>
      <c r="P108" s="473"/>
      <c r="Q108" s="91"/>
    </row>
    <row r="109" spans="1:17" s="76" customFormat="1" ht="16.5" thickBot="1">
      <c r="A109" s="504"/>
      <c r="B109" s="505"/>
      <c r="C109" s="505"/>
      <c r="D109" s="506" t="s">
        <v>120</v>
      </c>
      <c r="E109" s="507"/>
      <c r="F109" s="507"/>
      <c r="G109" s="508"/>
      <c r="H109" s="509">
        <f>I109+K109+L109+N109</f>
        <v>18427349</v>
      </c>
      <c r="I109" s="510">
        <f aca="true" t="shared" si="19" ref="I109:N109">I7+I14+I32+I34+I47+I50+I53+I55+I73+I75+I77+I79+I98+I101</f>
        <v>10534524</v>
      </c>
      <c r="J109" s="510">
        <f t="shared" si="19"/>
        <v>0</v>
      </c>
      <c r="K109" s="510">
        <f t="shared" si="19"/>
        <v>5409189</v>
      </c>
      <c r="L109" s="510">
        <f t="shared" si="19"/>
        <v>928263</v>
      </c>
      <c r="M109" s="510">
        <f t="shared" si="19"/>
        <v>0</v>
      </c>
      <c r="N109" s="535">
        <f t="shared" si="19"/>
        <v>1555373</v>
      </c>
      <c r="O109" s="511"/>
      <c r="P109" s="94">
        <f>SUM(I109:N109)</f>
        <v>18427349</v>
      </c>
      <c r="Q109" s="95"/>
    </row>
    <row r="111" spans="1:4" ht="12.75">
      <c r="A111" s="699" t="s">
        <v>332</v>
      </c>
      <c r="B111" s="700"/>
      <c r="C111" s="700"/>
      <c r="D111" s="700"/>
    </row>
    <row r="112" spans="1:15" ht="12.75">
      <c r="A112" s="699" t="s">
        <v>332</v>
      </c>
      <c r="B112" s="699"/>
      <c r="C112" s="699"/>
      <c r="D112" s="699"/>
      <c r="E112" s="699"/>
      <c r="F112" s="699"/>
      <c r="G112" s="699"/>
      <c r="H112" s="699"/>
      <c r="I112" s="699"/>
      <c r="J112" s="699"/>
      <c r="K112" s="699"/>
      <c r="L112" s="699"/>
      <c r="M112" s="699"/>
      <c r="N112" s="699"/>
      <c r="O112" s="699"/>
    </row>
    <row r="116" spans="4:14" s="101" customFormat="1" ht="14.25">
      <c r="D116" s="110" t="s">
        <v>332</v>
      </c>
      <c r="N116" s="5" t="s">
        <v>332</v>
      </c>
    </row>
    <row r="117" spans="7:8" ht="12.75">
      <c r="G117" s="474"/>
      <c r="H117" s="475"/>
    </row>
  </sheetData>
  <sheetProtection/>
  <mergeCells count="31">
    <mergeCell ref="A111:D111"/>
    <mergeCell ref="A112:O112"/>
    <mergeCell ref="A2:O2"/>
    <mergeCell ref="A3:A5"/>
    <mergeCell ref="B3:B5"/>
    <mergeCell ref="D3:D5"/>
    <mergeCell ref="A32:G32"/>
    <mergeCell ref="A34:G34"/>
    <mergeCell ref="C3:C5"/>
    <mergeCell ref="A98:G98"/>
    <mergeCell ref="N1:O1"/>
    <mergeCell ref="I3:N3"/>
    <mergeCell ref="O3:O5"/>
    <mergeCell ref="N4:N5"/>
    <mergeCell ref="K4:K5"/>
    <mergeCell ref="L4:L5"/>
    <mergeCell ref="I4:I5"/>
    <mergeCell ref="A47:G47"/>
    <mergeCell ref="E3:F5"/>
    <mergeCell ref="G3:G5"/>
    <mergeCell ref="H3:H5"/>
    <mergeCell ref="A7:G7"/>
    <mergeCell ref="A14:G14"/>
    <mergeCell ref="A101:G101"/>
    <mergeCell ref="A50:G50"/>
    <mergeCell ref="A55:G55"/>
    <mergeCell ref="A75:G75"/>
    <mergeCell ref="A77:G77"/>
    <mergeCell ref="A53:D53"/>
    <mergeCell ref="A79:G79"/>
    <mergeCell ref="A73:G73"/>
  </mergeCells>
  <printOptions horizontalCentered="1"/>
  <pageMargins left="0.1968503937007874" right="0.1968503937007874" top="0.5905511811023623" bottom="0.5905511811023623" header="0.5118110236220472" footer="0.5118110236220472"/>
  <pageSetup horizontalDpi="1200" verticalDpi="1200" orientation="landscape" paperSize="9" scale="73" r:id="rId1"/>
</worksheet>
</file>

<file path=xl/worksheets/sheet13.xml><?xml version="1.0" encoding="utf-8"?>
<worksheet xmlns="http://schemas.openxmlformats.org/spreadsheetml/2006/main" xmlns:r="http://schemas.openxmlformats.org/officeDocument/2006/relationships">
  <sheetPr>
    <tabColor rgb="FFCCFFCC"/>
  </sheetPr>
  <dimension ref="A1:K44"/>
  <sheetViews>
    <sheetView showGridLines="0" view="pageBreakPreview" zoomScale="88" zoomScaleSheetLayoutView="88" zoomScalePageLayoutView="0" workbookViewId="0" topLeftCell="A1">
      <selection activeCell="C1" sqref="C1"/>
    </sheetView>
  </sheetViews>
  <sheetFormatPr defaultColWidth="9.00390625" defaultRowHeight="12.75"/>
  <cols>
    <col min="1" max="1" width="5.75390625" style="293" customWidth="1"/>
    <col min="2" max="3" width="9.625" style="293" customWidth="1"/>
    <col min="4" max="4" width="10.875" style="293" bestFit="1" customWidth="1"/>
    <col min="5" max="5" width="30.75390625" style="293" customWidth="1"/>
    <col min="6" max="6" width="16.625" style="293" customWidth="1"/>
    <col min="7" max="7" width="15.625" style="293" customWidth="1"/>
    <col min="8" max="10" width="14.75390625" style="293" customWidth="1"/>
    <col min="11" max="11" width="28.75390625" style="293" customWidth="1"/>
    <col min="12" max="16384" width="9.125" style="293" customWidth="1"/>
  </cols>
  <sheetData>
    <row r="1" ht="38.25">
      <c r="K1" s="380" t="s">
        <v>398</v>
      </c>
    </row>
    <row r="3" spans="1:11" ht="18">
      <c r="A3" s="658" t="s">
        <v>263</v>
      </c>
      <c r="B3" s="658"/>
      <c r="C3" s="658"/>
      <c r="D3" s="658"/>
      <c r="E3" s="658"/>
      <c r="F3" s="658"/>
      <c r="G3" s="658"/>
      <c r="H3" s="658"/>
      <c r="I3" s="658"/>
      <c r="J3" s="658"/>
      <c r="K3" s="658"/>
    </row>
    <row r="4" spans="1:5" ht="12.75">
      <c r="A4" s="317"/>
      <c r="B4" s="317"/>
      <c r="C4" s="317"/>
      <c r="D4" s="317"/>
      <c r="E4" s="317"/>
    </row>
    <row r="5" spans="1:11" ht="15">
      <c r="A5" s="659" t="s">
        <v>103</v>
      </c>
      <c r="B5" s="659"/>
      <c r="C5" s="659"/>
      <c r="D5" s="659"/>
      <c r="E5" s="659"/>
      <c r="F5" s="659"/>
      <c r="G5" s="659"/>
      <c r="H5" s="659"/>
      <c r="I5" s="659"/>
      <c r="J5" s="659"/>
      <c r="K5" s="659"/>
    </row>
    <row r="6" spans="1:11" ht="12.75">
      <c r="A6" s="664" t="s">
        <v>264</v>
      </c>
      <c r="B6" s="664"/>
      <c r="C6" s="664"/>
      <c r="D6" s="664"/>
      <c r="E6" s="664"/>
      <c r="F6" s="664"/>
      <c r="G6" s="664"/>
      <c r="H6" s="664"/>
      <c r="I6" s="664"/>
      <c r="J6" s="664"/>
      <c r="K6" s="664"/>
    </row>
    <row r="7" spans="1:5" ht="12.75">
      <c r="A7" s="381"/>
      <c r="B7" s="381"/>
      <c r="C7" s="381"/>
      <c r="D7" s="381"/>
      <c r="E7" s="381"/>
    </row>
    <row r="8" spans="1:11" ht="15.75">
      <c r="A8" s="725" t="s">
        <v>329</v>
      </c>
      <c r="B8" s="725"/>
      <c r="C8" s="725"/>
      <c r="D8" s="725"/>
      <c r="E8" s="725"/>
      <c r="F8" s="725"/>
      <c r="G8" s="725"/>
      <c r="H8" s="725"/>
      <c r="I8" s="725"/>
      <c r="J8" s="725"/>
      <c r="K8" s="725"/>
    </row>
    <row r="9" spans="1:11" ht="15.75">
      <c r="A9" s="660"/>
      <c r="B9" s="660"/>
      <c r="C9" s="660"/>
      <c r="D9" s="660"/>
      <c r="E9" s="660"/>
      <c r="F9" s="660"/>
      <c r="G9" s="660"/>
      <c r="H9" s="660"/>
      <c r="I9" s="660"/>
      <c r="J9" s="660"/>
      <c r="K9" s="660"/>
    </row>
    <row r="10" spans="1:11" ht="16.5" thickBot="1">
      <c r="A10" s="382"/>
      <c r="B10" s="382"/>
      <c r="C10" s="382"/>
      <c r="D10" s="382"/>
      <c r="E10" s="382"/>
      <c r="K10" s="406" t="s">
        <v>10</v>
      </c>
    </row>
    <row r="11" spans="1:11" ht="21" customHeight="1">
      <c r="A11" s="717" t="s">
        <v>5</v>
      </c>
      <c r="B11" s="726" t="s">
        <v>267</v>
      </c>
      <c r="C11" s="726"/>
      <c r="D11" s="726"/>
      <c r="E11" s="726" t="s">
        <v>121</v>
      </c>
      <c r="F11" s="726" t="s">
        <v>270</v>
      </c>
      <c r="G11" s="726" t="s">
        <v>271</v>
      </c>
      <c r="H11" s="730" t="s">
        <v>149</v>
      </c>
      <c r="I11" s="730"/>
      <c r="J11" s="730"/>
      <c r="K11" s="719" t="s">
        <v>143</v>
      </c>
    </row>
    <row r="12" spans="1:11" ht="81.75" customHeight="1" thickBot="1">
      <c r="A12" s="718"/>
      <c r="B12" s="452" t="s">
        <v>0</v>
      </c>
      <c r="C12" s="452" t="s">
        <v>1</v>
      </c>
      <c r="D12" s="452" t="s">
        <v>274</v>
      </c>
      <c r="E12" s="727"/>
      <c r="F12" s="727"/>
      <c r="G12" s="727"/>
      <c r="H12" s="452" t="s">
        <v>272</v>
      </c>
      <c r="I12" s="452" t="s">
        <v>269</v>
      </c>
      <c r="J12" s="452" t="s">
        <v>268</v>
      </c>
      <c r="K12" s="720"/>
    </row>
    <row r="13" spans="1:11" ht="49.5" customHeight="1">
      <c r="A13" s="714" t="s">
        <v>16</v>
      </c>
      <c r="B13" s="410"/>
      <c r="C13" s="410"/>
      <c r="D13" s="410"/>
      <c r="E13" s="451"/>
      <c r="F13" s="451"/>
      <c r="G13" s="451"/>
      <c r="H13" s="451"/>
      <c r="I13" s="451"/>
      <c r="J13" s="451"/>
      <c r="K13" s="453"/>
    </row>
    <row r="14" spans="1:11" ht="49.5" customHeight="1">
      <c r="A14" s="715"/>
      <c r="B14" s="403"/>
      <c r="C14" s="403"/>
      <c r="D14" s="403"/>
      <c r="E14" s="404"/>
      <c r="F14" s="404"/>
      <c r="G14" s="404"/>
      <c r="H14" s="404"/>
      <c r="I14" s="404"/>
      <c r="J14" s="404"/>
      <c r="K14" s="454"/>
    </row>
    <row r="15" spans="1:11" ht="49.5" customHeight="1" thickBot="1">
      <c r="A15" s="716"/>
      <c r="B15" s="455"/>
      <c r="C15" s="455"/>
      <c r="D15" s="455"/>
      <c r="E15" s="456"/>
      <c r="F15" s="456"/>
      <c r="G15" s="456"/>
      <c r="H15" s="456"/>
      <c r="I15" s="456"/>
      <c r="J15" s="456"/>
      <c r="K15" s="457"/>
    </row>
    <row r="16" spans="1:11" ht="60" customHeight="1" thickBot="1">
      <c r="A16" s="722" t="s">
        <v>362</v>
      </c>
      <c r="B16" s="723"/>
      <c r="C16" s="723"/>
      <c r="D16" s="723"/>
      <c r="E16" s="723"/>
      <c r="F16" s="723"/>
      <c r="G16" s="723"/>
      <c r="H16" s="723"/>
      <c r="I16" s="723"/>
      <c r="J16" s="723"/>
      <c r="K16" s="724"/>
    </row>
    <row r="17" spans="1:11" ht="60" customHeight="1" thickBot="1">
      <c r="A17" s="722" t="s">
        <v>363</v>
      </c>
      <c r="B17" s="723"/>
      <c r="C17" s="723"/>
      <c r="D17" s="723"/>
      <c r="E17" s="723"/>
      <c r="F17" s="723"/>
      <c r="G17" s="723"/>
      <c r="H17" s="723"/>
      <c r="I17" s="723"/>
      <c r="J17" s="723"/>
      <c r="K17" s="724"/>
    </row>
    <row r="18" spans="1:11" ht="56.25" customHeight="1" thickBot="1">
      <c r="A18" s="722" t="s">
        <v>364</v>
      </c>
      <c r="B18" s="723"/>
      <c r="C18" s="723"/>
      <c r="D18" s="723"/>
      <c r="E18" s="723"/>
      <c r="F18" s="723"/>
      <c r="G18" s="723"/>
      <c r="H18" s="723"/>
      <c r="I18" s="723"/>
      <c r="J18" s="723"/>
      <c r="K18" s="724"/>
    </row>
    <row r="19" spans="1:11" ht="15.75" customHeight="1">
      <c r="A19" s="732"/>
      <c r="B19" s="732"/>
      <c r="C19" s="732"/>
      <c r="D19" s="732"/>
      <c r="E19" s="732"/>
      <c r="F19" s="732"/>
      <c r="G19" s="732"/>
      <c r="H19" s="732"/>
      <c r="I19" s="732"/>
      <c r="J19" s="732"/>
      <c r="K19" s="732"/>
    </row>
    <row r="20" spans="1:11" ht="33.75" customHeight="1">
      <c r="A20" s="721" t="s">
        <v>365</v>
      </c>
      <c r="B20" s="721"/>
      <c r="C20" s="721"/>
      <c r="D20" s="721"/>
      <c r="E20" s="721"/>
      <c r="F20" s="721"/>
      <c r="G20" s="721"/>
      <c r="H20" s="721"/>
      <c r="I20" s="721"/>
      <c r="J20" s="721"/>
      <c r="K20" s="721"/>
    </row>
    <row r="21" spans="1:11" ht="12.75">
      <c r="A21" s="733" t="s">
        <v>273</v>
      </c>
      <c r="B21" s="733"/>
      <c r="C21" s="733"/>
      <c r="D21" s="733"/>
      <c r="E21" s="733"/>
      <c r="F21" s="733"/>
      <c r="G21" s="733"/>
      <c r="H21" s="733"/>
      <c r="I21" s="733"/>
      <c r="J21" s="733"/>
      <c r="K21" s="733"/>
    </row>
    <row r="22" spans="1:11" ht="33.75" customHeight="1">
      <c r="A22" s="405"/>
      <c r="J22" s="729" t="s">
        <v>275</v>
      </c>
      <c r="K22" s="729"/>
    </row>
    <row r="23" spans="10:11" ht="30.75" customHeight="1">
      <c r="J23" s="713" t="s">
        <v>265</v>
      </c>
      <c r="K23" s="713"/>
    </row>
    <row r="24" spans="1:11" ht="33.75" customHeight="1">
      <c r="A24" s="728" t="s">
        <v>386</v>
      </c>
      <c r="B24" s="728"/>
      <c r="C24" s="728"/>
      <c r="D24" s="728"/>
      <c r="E24" s="728"/>
      <c r="F24" s="728"/>
      <c r="G24" s="728"/>
      <c r="H24" s="728"/>
      <c r="I24" s="728"/>
      <c r="J24" s="728"/>
      <c r="K24" s="728"/>
    </row>
    <row r="25" spans="1:11" ht="33.75" customHeight="1">
      <c r="A25" s="731" t="s">
        <v>366</v>
      </c>
      <c r="B25" s="731"/>
      <c r="C25" s="731"/>
      <c r="D25" s="731"/>
      <c r="E25" s="731"/>
      <c r="F25" s="731"/>
      <c r="G25" s="731"/>
      <c r="H25" s="731"/>
      <c r="I25" s="731"/>
      <c r="J25" s="731"/>
      <c r="K25" s="731"/>
    </row>
    <row r="26" spans="1:11" ht="33.75" customHeight="1">
      <c r="A26" s="731" t="s">
        <v>367</v>
      </c>
      <c r="B26" s="731"/>
      <c r="C26" s="731"/>
      <c r="D26" s="731"/>
      <c r="E26" s="731"/>
      <c r="F26" s="731"/>
      <c r="G26" s="731"/>
      <c r="H26" s="731"/>
      <c r="I26" s="731"/>
      <c r="J26" s="731"/>
      <c r="K26" s="731"/>
    </row>
    <row r="27" spans="1:11" ht="33.75" customHeight="1">
      <c r="A27" s="731" t="s">
        <v>368</v>
      </c>
      <c r="B27" s="731"/>
      <c r="C27" s="731"/>
      <c r="D27" s="731"/>
      <c r="E27" s="731"/>
      <c r="F27" s="731"/>
      <c r="G27" s="731"/>
      <c r="H27" s="731"/>
      <c r="I27" s="731"/>
      <c r="J27" s="731"/>
      <c r="K27" s="731"/>
    </row>
    <row r="28" spans="1:11" ht="33.75" customHeight="1">
      <c r="A28" s="731" t="s">
        <v>369</v>
      </c>
      <c r="B28" s="731"/>
      <c r="C28" s="731"/>
      <c r="D28" s="731"/>
      <c r="E28" s="731"/>
      <c r="F28" s="731"/>
      <c r="G28" s="731"/>
      <c r="H28" s="731"/>
      <c r="I28" s="731"/>
      <c r="J28" s="731"/>
      <c r="K28" s="731"/>
    </row>
    <row r="29" spans="1:11" ht="33.75" customHeight="1">
      <c r="A29" s="731" t="s">
        <v>370</v>
      </c>
      <c r="B29" s="731"/>
      <c r="C29" s="731"/>
      <c r="D29" s="731"/>
      <c r="E29" s="731"/>
      <c r="F29" s="731"/>
      <c r="G29" s="731"/>
      <c r="H29" s="731"/>
      <c r="I29" s="731"/>
      <c r="J29" s="731"/>
      <c r="K29" s="731"/>
    </row>
    <row r="30" spans="1:11" ht="33.75" customHeight="1">
      <c r="A30" s="731" t="s">
        <v>371</v>
      </c>
      <c r="B30" s="731"/>
      <c r="C30" s="731"/>
      <c r="D30" s="731"/>
      <c r="E30" s="731"/>
      <c r="F30" s="731"/>
      <c r="G30" s="731"/>
      <c r="H30" s="731"/>
      <c r="I30" s="731"/>
      <c r="J30" s="731"/>
      <c r="K30" s="731"/>
    </row>
    <row r="31" spans="1:11" ht="33.75" customHeight="1">
      <c r="A31" s="731" t="s">
        <v>372</v>
      </c>
      <c r="B31" s="731"/>
      <c r="C31" s="731"/>
      <c r="D31" s="731"/>
      <c r="E31" s="731"/>
      <c r="F31" s="731"/>
      <c r="G31" s="731"/>
      <c r="H31" s="731"/>
      <c r="I31" s="731"/>
      <c r="J31" s="731"/>
      <c r="K31" s="731"/>
    </row>
    <row r="32" spans="1:11" ht="33.75" customHeight="1">
      <c r="A32" s="731" t="s">
        <v>373</v>
      </c>
      <c r="B32" s="731"/>
      <c r="C32" s="731"/>
      <c r="D32" s="731"/>
      <c r="E32" s="731"/>
      <c r="F32" s="731"/>
      <c r="G32" s="731"/>
      <c r="H32" s="731"/>
      <c r="I32" s="731"/>
      <c r="J32" s="731"/>
      <c r="K32" s="731"/>
    </row>
    <row r="33" spans="1:11" ht="33.75" customHeight="1">
      <c r="A33" s="731" t="s">
        <v>375</v>
      </c>
      <c r="B33" s="731"/>
      <c r="C33" s="731"/>
      <c r="D33" s="731"/>
      <c r="E33" s="731"/>
      <c r="F33" s="731"/>
      <c r="G33" s="731"/>
      <c r="H33" s="731"/>
      <c r="I33" s="731"/>
      <c r="J33" s="731"/>
      <c r="K33" s="731"/>
    </row>
    <row r="34" spans="1:11" ht="33.75" customHeight="1">
      <c r="A34" s="731" t="s">
        <v>374</v>
      </c>
      <c r="B34" s="731"/>
      <c r="C34" s="731"/>
      <c r="D34" s="731"/>
      <c r="E34" s="731"/>
      <c r="F34" s="731"/>
      <c r="G34" s="731"/>
      <c r="H34" s="731"/>
      <c r="I34" s="731"/>
      <c r="J34" s="731"/>
      <c r="K34" s="731"/>
    </row>
    <row r="35" spans="1:11" ht="33.75" customHeight="1">
      <c r="A35" s="731" t="s">
        <v>376</v>
      </c>
      <c r="B35" s="731"/>
      <c r="C35" s="731"/>
      <c r="D35" s="731"/>
      <c r="E35" s="731"/>
      <c r="F35" s="731"/>
      <c r="G35" s="731"/>
      <c r="H35" s="731"/>
      <c r="I35" s="731"/>
      <c r="J35" s="731"/>
      <c r="K35" s="731"/>
    </row>
    <row r="36" spans="1:11" ht="33.75" customHeight="1">
      <c r="A36" s="731" t="s">
        <v>377</v>
      </c>
      <c r="B36" s="731"/>
      <c r="C36" s="731"/>
      <c r="D36" s="731"/>
      <c r="E36" s="731"/>
      <c r="F36" s="731"/>
      <c r="G36" s="731"/>
      <c r="H36" s="731"/>
      <c r="I36" s="731"/>
      <c r="J36" s="731"/>
      <c r="K36" s="731"/>
    </row>
    <row r="37" spans="1:11" ht="33.75" customHeight="1">
      <c r="A37" s="731" t="s">
        <v>378</v>
      </c>
      <c r="B37" s="731"/>
      <c r="C37" s="731"/>
      <c r="D37" s="731"/>
      <c r="E37" s="731"/>
      <c r="F37" s="731"/>
      <c r="G37" s="731"/>
      <c r="H37" s="731"/>
      <c r="I37" s="731"/>
      <c r="J37" s="731"/>
      <c r="K37" s="731"/>
    </row>
    <row r="38" spans="1:11" ht="33.75" customHeight="1">
      <c r="A38" s="731" t="s">
        <v>379</v>
      </c>
      <c r="B38" s="731"/>
      <c r="C38" s="731"/>
      <c r="D38" s="731"/>
      <c r="E38" s="731"/>
      <c r="F38" s="731"/>
      <c r="G38" s="731"/>
      <c r="H38" s="731"/>
      <c r="I38" s="731"/>
      <c r="J38" s="731"/>
      <c r="K38" s="731"/>
    </row>
    <row r="39" spans="1:11" ht="33.75" customHeight="1">
      <c r="A39" s="731" t="s">
        <v>380</v>
      </c>
      <c r="B39" s="731"/>
      <c r="C39" s="731"/>
      <c r="D39" s="731"/>
      <c r="E39" s="731"/>
      <c r="F39" s="731"/>
      <c r="G39" s="731"/>
      <c r="H39" s="731"/>
      <c r="I39" s="731"/>
      <c r="J39" s="731"/>
      <c r="K39" s="731"/>
    </row>
    <row r="40" spans="1:11" ht="33.75" customHeight="1">
      <c r="A40" s="731" t="s">
        <v>381</v>
      </c>
      <c r="B40" s="731"/>
      <c r="C40" s="731"/>
      <c r="D40" s="731"/>
      <c r="E40" s="731"/>
      <c r="F40" s="731"/>
      <c r="G40" s="731"/>
      <c r="H40" s="731"/>
      <c r="I40" s="731"/>
      <c r="J40" s="731"/>
      <c r="K40" s="731"/>
    </row>
    <row r="41" spans="1:11" ht="33.75" customHeight="1">
      <c r="A41" s="731" t="s">
        <v>385</v>
      </c>
      <c r="B41" s="731"/>
      <c r="C41" s="731"/>
      <c r="D41" s="731"/>
      <c r="E41" s="731"/>
      <c r="F41" s="731"/>
      <c r="G41" s="731"/>
      <c r="H41" s="731"/>
      <c r="I41" s="731"/>
      <c r="J41" s="731"/>
      <c r="K41" s="731"/>
    </row>
    <row r="42" spans="1:11" ht="33.75" customHeight="1">
      <c r="A42" s="731" t="s">
        <v>384</v>
      </c>
      <c r="B42" s="731"/>
      <c r="C42" s="731"/>
      <c r="D42" s="731"/>
      <c r="E42" s="731"/>
      <c r="F42" s="731"/>
      <c r="G42" s="731"/>
      <c r="H42" s="731"/>
      <c r="I42" s="731"/>
      <c r="J42" s="731"/>
      <c r="K42" s="731"/>
    </row>
    <row r="43" spans="1:11" ht="33.75" customHeight="1">
      <c r="A43" s="731" t="s">
        <v>383</v>
      </c>
      <c r="B43" s="731"/>
      <c r="C43" s="731"/>
      <c r="D43" s="731"/>
      <c r="E43" s="731"/>
      <c r="F43" s="731"/>
      <c r="G43" s="731"/>
      <c r="H43" s="731"/>
      <c r="I43" s="731"/>
      <c r="J43" s="731"/>
      <c r="K43" s="731"/>
    </row>
    <row r="44" spans="1:11" ht="33.75" customHeight="1">
      <c r="A44" s="731" t="s">
        <v>382</v>
      </c>
      <c r="B44" s="731"/>
      <c r="C44" s="731"/>
      <c r="D44" s="731"/>
      <c r="E44" s="731"/>
      <c r="F44" s="731"/>
      <c r="G44" s="731"/>
      <c r="H44" s="731"/>
      <c r="I44" s="731"/>
      <c r="J44" s="731"/>
      <c r="K44" s="731"/>
    </row>
  </sheetData>
  <sheetProtection/>
  <mergeCells count="42">
    <mergeCell ref="A38:K38"/>
    <mergeCell ref="A44:K44"/>
    <mergeCell ref="A39:K39"/>
    <mergeCell ref="A40:K40"/>
    <mergeCell ref="A41:K41"/>
    <mergeCell ref="A42:K42"/>
    <mergeCell ref="A43:K43"/>
    <mergeCell ref="A32:K32"/>
    <mergeCell ref="A33:K33"/>
    <mergeCell ref="A34:K34"/>
    <mergeCell ref="A35:K35"/>
    <mergeCell ref="A36:K36"/>
    <mergeCell ref="A37:K37"/>
    <mergeCell ref="A26:K26"/>
    <mergeCell ref="A27:K27"/>
    <mergeCell ref="A28:K28"/>
    <mergeCell ref="A29:K29"/>
    <mergeCell ref="A30:K30"/>
    <mergeCell ref="A31:K31"/>
    <mergeCell ref="A24:K24"/>
    <mergeCell ref="J22:K22"/>
    <mergeCell ref="F11:F12"/>
    <mergeCell ref="G11:G12"/>
    <mergeCell ref="H11:J11"/>
    <mergeCell ref="A25:K25"/>
    <mergeCell ref="A18:K18"/>
    <mergeCell ref="A19:K19"/>
    <mergeCell ref="A21:K21"/>
    <mergeCell ref="A17:K17"/>
    <mergeCell ref="A3:K3"/>
    <mergeCell ref="A5:K5"/>
    <mergeCell ref="A6:K6"/>
    <mergeCell ref="A8:K8"/>
    <mergeCell ref="A9:K9"/>
    <mergeCell ref="B11:D11"/>
    <mergeCell ref="E11:E12"/>
    <mergeCell ref="J23:K23"/>
    <mergeCell ref="A13:A15"/>
    <mergeCell ref="A11:A12"/>
    <mergeCell ref="K11:K12"/>
    <mergeCell ref="A20:K20"/>
    <mergeCell ref="A16:K16"/>
  </mergeCells>
  <printOptions horizontalCentered="1"/>
  <pageMargins left="0.3937007874015748" right="0.3937007874015748" top="0.3937007874015748" bottom="0.31496062992125984" header="0.5118110236220472" footer="0.5118110236220472"/>
  <pageSetup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tabColor rgb="FFCCFFCC"/>
  </sheetPr>
  <dimension ref="A1:K31"/>
  <sheetViews>
    <sheetView showGridLines="0" view="pageBreakPreview" zoomScaleSheetLayoutView="100" zoomScalePageLayoutView="0" workbookViewId="0" topLeftCell="A2">
      <selection activeCell="O19" sqref="O19"/>
    </sheetView>
  </sheetViews>
  <sheetFormatPr defaultColWidth="9.00390625" defaultRowHeight="12.75"/>
  <cols>
    <col min="1" max="1" width="3.875" style="0" bestFit="1" customWidth="1"/>
    <col min="5" max="5" width="73.125" style="0" customWidth="1"/>
    <col min="6" max="6" width="19.75390625" style="0" customWidth="1"/>
    <col min="7" max="10" width="17.00390625" style="0" customWidth="1"/>
    <col min="11" max="11" width="27.375" style="0" customWidth="1"/>
  </cols>
  <sheetData>
    <row r="1" ht="38.25">
      <c r="K1" s="109" t="s">
        <v>399</v>
      </c>
    </row>
    <row r="2" spans="1:11" ht="35.25" customHeight="1">
      <c r="A2" s="735" t="s">
        <v>307</v>
      </c>
      <c r="B2" s="735"/>
      <c r="C2" s="735"/>
      <c r="D2" s="735"/>
      <c r="E2" s="735"/>
      <c r="F2" s="735"/>
      <c r="G2" s="735"/>
      <c r="H2" s="735"/>
      <c r="I2" s="735"/>
      <c r="J2" s="735"/>
      <c r="K2" s="735"/>
    </row>
    <row r="4" spans="8:11" ht="12.75">
      <c r="H4" s="147"/>
      <c r="I4" s="147"/>
      <c r="J4" s="147"/>
      <c r="K4" s="147" t="s">
        <v>10</v>
      </c>
    </row>
    <row r="5" spans="1:11" s="148" customFormat="1" ht="102">
      <c r="A5" s="152" t="s">
        <v>5</v>
      </c>
      <c r="B5" s="152" t="s">
        <v>0</v>
      </c>
      <c r="C5" s="152" t="s">
        <v>1</v>
      </c>
      <c r="D5" s="152" t="s">
        <v>2</v>
      </c>
      <c r="E5" s="152" t="s">
        <v>14</v>
      </c>
      <c r="F5" s="251" t="s">
        <v>205</v>
      </c>
      <c r="G5" s="409" t="s">
        <v>308</v>
      </c>
      <c r="H5" s="409" t="s">
        <v>309</v>
      </c>
      <c r="I5" s="409" t="s">
        <v>310</v>
      </c>
      <c r="J5" s="291" t="s">
        <v>262</v>
      </c>
      <c r="K5" s="152" t="s">
        <v>143</v>
      </c>
    </row>
    <row r="6" spans="1:11" s="150" customFormat="1" ht="12">
      <c r="A6" s="151">
        <v>1</v>
      </c>
      <c r="B6" s="151">
        <v>2</v>
      </c>
      <c r="C6" s="151">
        <v>3</v>
      </c>
      <c r="D6" s="151">
        <v>4</v>
      </c>
      <c r="E6" s="151">
        <v>5</v>
      </c>
      <c r="F6" s="151">
        <v>6</v>
      </c>
      <c r="G6" s="151">
        <v>7</v>
      </c>
      <c r="H6" s="151">
        <v>8</v>
      </c>
      <c r="I6" s="151">
        <v>9</v>
      </c>
      <c r="J6" s="151">
        <v>10</v>
      </c>
      <c r="K6" s="151">
        <v>11</v>
      </c>
    </row>
    <row r="7" spans="1:11" s="46" customFormat="1" ht="25.5">
      <c r="A7" s="156" t="s">
        <v>15</v>
      </c>
      <c r="B7" s="156" t="s">
        <v>24</v>
      </c>
      <c r="C7" s="156" t="s">
        <v>24</v>
      </c>
      <c r="D7" s="156" t="s">
        <v>24</v>
      </c>
      <c r="E7" s="386" t="s">
        <v>259</v>
      </c>
      <c r="F7" s="156" t="s">
        <v>24</v>
      </c>
      <c r="G7" s="159"/>
      <c r="H7" s="159"/>
      <c r="I7" s="159"/>
      <c r="J7" s="159"/>
      <c r="K7" s="154"/>
    </row>
    <row r="8" spans="1:11" ht="12.75">
      <c r="A8" s="157"/>
      <c r="B8" s="146"/>
      <c r="C8" s="146"/>
      <c r="D8" s="158"/>
      <c r="E8" s="29" t="s">
        <v>260</v>
      </c>
      <c r="F8" s="146" t="s">
        <v>24</v>
      </c>
      <c r="G8" s="160"/>
      <c r="H8" s="160"/>
      <c r="I8" s="160"/>
      <c r="J8" s="160"/>
      <c r="K8" s="29"/>
    </row>
    <row r="9" spans="1:11" s="46" customFormat="1" ht="12.75">
      <c r="A9" s="156" t="s">
        <v>17</v>
      </c>
      <c r="B9" s="156" t="s">
        <v>24</v>
      </c>
      <c r="C9" s="156" t="s">
        <v>24</v>
      </c>
      <c r="D9" s="156" t="s">
        <v>24</v>
      </c>
      <c r="E9" s="154" t="s">
        <v>147</v>
      </c>
      <c r="F9" s="156" t="s">
        <v>24</v>
      </c>
      <c r="G9" s="159"/>
      <c r="H9" s="159"/>
      <c r="I9" s="159"/>
      <c r="J9" s="159"/>
      <c r="K9" s="154"/>
    </row>
    <row r="10" spans="1:11" ht="12.75">
      <c r="A10" s="157"/>
      <c r="B10" s="146">
        <v>900</v>
      </c>
      <c r="C10" s="146">
        <v>90019</v>
      </c>
      <c r="D10" s="158" t="s">
        <v>145</v>
      </c>
      <c r="E10" s="29"/>
      <c r="F10" s="157"/>
      <c r="G10" s="160"/>
      <c r="H10" s="160"/>
      <c r="I10" s="160"/>
      <c r="J10" s="160"/>
      <c r="K10" s="29"/>
    </row>
    <row r="11" spans="1:11" ht="12.75">
      <c r="A11" s="157"/>
      <c r="B11" s="146"/>
      <c r="C11" s="146"/>
      <c r="D11" s="158" t="s">
        <v>146</v>
      </c>
      <c r="E11" s="29"/>
      <c r="F11" s="157"/>
      <c r="G11" s="160"/>
      <c r="H11" s="160"/>
      <c r="I11" s="160"/>
      <c r="J11" s="160"/>
      <c r="K11" s="29"/>
    </row>
    <row r="12" spans="1:11" ht="12.75">
      <c r="A12" s="157"/>
      <c r="B12" s="146"/>
      <c r="C12" s="146"/>
      <c r="D12" s="158" t="s">
        <v>144</v>
      </c>
      <c r="E12" s="29"/>
      <c r="F12" s="157"/>
      <c r="G12" s="160"/>
      <c r="H12" s="160"/>
      <c r="I12" s="160"/>
      <c r="J12" s="160"/>
      <c r="K12" s="29"/>
    </row>
    <row r="13" spans="1:11" ht="12.75">
      <c r="A13" s="157"/>
      <c r="B13" s="146"/>
      <c r="C13" s="146"/>
      <c r="D13" s="146" t="s">
        <v>153</v>
      </c>
      <c r="E13" s="29"/>
      <c r="F13" s="157"/>
      <c r="G13" s="160"/>
      <c r="H13" s="160"/>
      <c r="I13" s="160"/>
      <c r="J13" s="160"/>
      <c r="K13" s="29"/>
    </row>
    <row r="14" spans="1:11" s="149" customFormat="1" ht="19.5" customHeight="1">
      <c r="A14" s="156" t="s">
        <v>21</v>
      </c>
      <c r="B14" s="156">
        <v>900</v>
      </c>
      <c r="C14" s="156">
        <v>90019</v>
      </c>
      <c r="D14" s="156">
        <v>2960</v>
      </c>
      <c r="E14" s="155" t="s">
        <v>148</v>
      </c>
      <c r="F14" s="156"/>
      <c r="G14" s="159"/>
      <c r="H14" s="159"/>
      <c r="I14" s="159"/>
      <c r="J14" s="159"/>
      <c r="K14" s="153"/>
    </row>
    <row r="15" spans="1:11" s="149" customFormat="1" ht="30.75" customHeight="1">
      <c r="A15" s="156" t="s">
        <v>258</v>
      </c>
      <c r="B15" s="156" t="s">
        <v>24</v>
      </c>
      <c r="C15" s="156" t="s">
        <v>24</v>
      </c>
      <c r="D15" s="156" t="s">
        <v>24</v>
      </c>
      <c r="E15" s="155" t="s">
        <v>261</v>
      </c>
      <c r="F15" s="156" t="s">
        <v>24</v>
      </c>
      <c r="G15" s="159"/>
      <c r="H15" s="159"/>
      <c r="I15" s="159"/>
      <c r="J15" s="159"/>
      <c r="K15" s="153"/>
    </row>
    <row r="16" ht="12.75">
      <c r="A16" t="s">
        <v>154</v>
      </c>
    </row>
    <row r="17" ht="12.75">
      <c r="K17" s="147" t="s">
        <v>10</v>
      </c>
    </row>
    <row r="18" spans="1:11" s="148" customFormat="1" ht="12.75">
      <c r="A18" s="734" t="s">
        <v>5</v>
      </c>
      <c r="B18" s="734" t="s">
        <v>0</v>
      </c>
      <c r="C18" s="734" t="s">
        <v>1</v>
      </c>
      <c r="D18" s="734" t="s">
        <v>2</v>
      </c>
      <c r="E18" s="734" t="s">
        <v>14</v>
      </c>
      <c r="F18" s="734" t="s">
        <v>142</v>
      </c>
      <c r="G18" s="734" t="s">
        <v>311</v>
      </c>
      <c r="H18" s="736" t="s">
        <v>149</v>
      </c>
      <c r="I18" s="737"/>
      <c r="J18" s="738"/>
      <c r="K18" s="734" t="s">
        <v>143</v>
      </c>
    </row>
    <row r="19" spans="1:11" ht="66.75" customHeight="1">
      <c r="A19" s="734"/>
      <c r="B19" s="734"/>
      <c r="C19" s="734"/>
      <c r="D19" s="734"/>
      <c r="E19" s="734"/>
      <c r="F19" s="734"/>
      <c r="G19" s="734"/>
      <c r="H19" s="162" t="s">
        <v>159</v>
      </c>
      <c r="I19" s="161" t="s">
        <v>151</v>
      </c>
      <c r="J19" s="161" t="s">
        <v>152</v>
      </c>
      <c r="K19" s="734"/>
    </row>
    <row r="20" spans="1:11" ht="12.75">
      <c r="A20" s="151">
        <v>1</v>
      </c>
      <c r="B20" s="151">
        <v>2</v>
      </c>
      <c r="C20" s="151">
        <v>3</v>
      </c>
      <c r="D20" s="151">
        <v>4</v>
      </c>
      <c r="E20" s="151">
        <v>5</v>
      </c>
      <c r="F20" s="151">
        <v>6</v>
      </c>
      <c r="G20" s="151">
        <v>7</v>
      </c>
      <c r="H20" s="163">
        <v>8</v>
      </c>
      <c r="I20" s="151">
        <v>9</v>
      </c>
      <c r="J20" s="151">
        <v>10</v>
      </c>
      <c r="K20" s="151">
        <v>11</v>
      </c>
    </row>
    <row r="21" spans="1:11" s="46" customFormat="1" ht="12.75">
      <c r="A21" s="153" t="s">
        <v>24</v>
      </c>
      <c r="B21" s="153" t="s">
        <v>24</v>
      </c>
      <c r="C21" s="153" t="s">
        <v>24</v>
      </c>
      <c r="D21" s="153" t="s">
        <v>24</v>
      </c>
      <c r="E21" s="153" t="s">
        <v>91</v>
      </c>
      <c r="F21" s="153" t="s">
        <v>24</v>
      </c>
      <c r="G21" s="154"/>
      <c r="H21" s="172"/>
      <c r="I21" s="154"/>
      <c r="J21" s="154"/>
      <c r="K21" s="154"/>
    </row>
    <row r="22" spans="1:11" ht="12.75">
      <c r="A22" s="29"/>
      <c r="B22" s="29"/>
      <c r="C22" s="29"/>
      <c r="D22" s="29"/>
      <c r="E22" s="29"/>
      <c r="F22" s="29"/>
      <c r="G22" s="29"/>
      <c r="H22" s="29"/>
      <c r="I22" s="29"/>
      <c r="J22" s="29"/>
      <c r="K22" s="29"/>
    </row>
    <row r="23" spans="1:11" ht="12.75">
      <c r="A23" s="29"/>
      <c r="B23" s="29"/>
      <c r="C23" s="29"/>
      <c r="D23" s="29"/>
      <c r="E23" s="29"/>
      <c r="F23" s="29"/>
      <c r="G23" s="29"/>
      <c r="H23" s="29"/>
      <c r="I23" s="29"/>
      <c r="J23" s="29"/>
      <c r="K23" s="29"/>
    </row>
    <row r="24" spans="1:11" ht="12.75">
      <c r="A24" s="29"/>
      <c r="B24" s="29"/>
      <c r="C24" s="29"/>
      <c r="D24" s="29"/>
      <c r="E24" s="29"/>
      <c r="F24" s="29"/>
      <c r="G24" s="29"/>
      <c r="H24" s="29"/>
      <c r="I24" s="29"/>
      <c r="J24" s="29"/>
      <c r="K24" s="29"/>
    </row>
    <row r="25" spans="1:11" ht="12.75">
      <c r="A25" s="29"/>
      <c r="B25" s="29"/>
      <c r="C25" s="29"/>
      <c r="D25" s="29"/>
      <c r="E25" s="29"/>
      <c r="F25" s="29"/>
      <c r="G25" s="29"/>
      <c r="H25" s="29"/>
      <c r="I25" s="29"/>
      <c r="J25" s="29"/>
      <c r="K25" s="29"/>
    </row>
    <row r="26" spans="1:11" ht="12.75">
      <c r="A26" s="29"/>
      <c r="B26" s="29"/>
      <c r="C26" s="29"/>
      <c r="D26" s="29"/>
      <c r="E26" s="29"/>
      <c r="F26" s="29"/>
      <c r="G26" s="29"/>
      <c r="H26" s="29"/>
      <c r="I26" s="29"/>
      <c r="J26" s="29"/>
      <c r="K26" s="29"/>
    </row>
    <row r="28" spans="1:2" ht="12.75">
      <c r="A28" s="171" t="s">
        <v>150</v>
      </c>
      <c r="B28" s="171"/>
    </row>
    <row r="29" spans="1:6" ht="22.5" customHeight="1">
      <c r="A29" s="169" t="s">
        <v>16</v>
      </c>
      <c r="B29" s="739" t="s">
        <v>330</v>
      </c>
      <c r="C29" s="739"/>
      <c r="D29" s="739"/>
      <c r="E29" s="739"/>
      <c r="F29" s="29"/>
    </row>
    <row r="30" spans="1:6" ht="29.25" customHeight="1">
      <c r="A30" s="170" t="s">
        <v>18</v>
      </c>
      <c r="B30" s="740" t="s">
        <v>312</v>
      </c>
      <c r="C30" s="740"/>
      <c r="D30" s="740"/>
      <c r="E30" s="740"/>
      <c r="F30" s="173"/>
    </row>
    <row r="31" spans="1:6" ht="27" customHeight="1">
      <c r="A31" s="169" t="s">
        <v>19</v>
      </c>
      <c r="B31" s="739" t="s">
        <v>331</v>
      </c>
      <c r="C31" s="739"/>
      <c r="D31" s="739"/>
      <c r="E31" s="739"/>
      <c r="F31" s="29"/>
    </row>
  </sheetData>
  <sheetProtection/>
  <mergeCells count="13">
    <mergeCell ref="B29:E29"/>
    <mergeCell ref="B30:E30"/>
    <mergeCell ref="B31:E31"/>
    <mergeCell ref="K18:K19"/>
    <mergeCell ref="A2:K2"/>
    <mergeCell ref="H18:J18"/>
    <mergeCell ref="A18:A19"/>
    <mergeCell ref="B18:B19"/>
    <mergeCell ref="C18:C19"/>
    <mergeCell ref="D18:D19"/>
    <mergeCell ref="E18:E19"/>
    <mergeCell ref="F18:F19"/>
    <mergeCell ref="G18:G19"/>
  </mergeCells>
  <printOptions horizontalCentered="1"/>
  <pageMargins left="0.1968503937007874" right="0.1968503937007874" top="0.7480314960629921" bottom="0.7480314960629921" header="0.31496062992125984" footer="0.31496062992125984"/>
  <pageSetup horizontalDpi="600" verticalDpi="600" orientation="landscape" paperSize="9" scale="67" r:id="rId1"/>
</worksheet>
</file>

<file path=xl/worksheets/sheet15.xml><?xml version="1.0" encoding="utf-8"?>
<worksheet xmlns="http://schemas.openxmlformats.org/spreadsheetml/2006/main" xmlns:r="http://schemas.openxmlformats.org/officeDocument/2006/relationships">
  <sheetPr>
    <tabColor rgb="FFCCFFCC"/>
  </sheetPr>
  <dimension ref="A1:G105"/>
  <sheetViews>
    <sheetView showGridLines="0" view="pageBreakPreview" zoomScaleSheetLayoutView="100" zoomScalePageLayoutView="0" workbookViewId="0" topLeftCell="A1">
      <selection activeCell="E117" sqref="E117"/>
    </sheetView>
  </sheetViews>
  <sheetFormatPr defaultColWidth="9.00390625" defaultRowHeight="12.75"/>
  <cols>
    <col min="1" max="1" width="9.125" style="0" customWidth="1"/>
    <col min="2" max="2" width="13.875" style="0" customWidth="1"/>
    <col min="3" max="3" width="15.875" style="0" customWidth="1"/>
    <col min="4" max="4" width="32.625" style="0" customWidth="1"/>
    <col min="5" max="5" width="18.375" style="0" customWidth="1"/>
    <col min="6" max="6" width="17.75390625" style="0" customWidth="1"/>
    <col min="7" max="7" width="17.125" style="0" customWidth="1"/>
  </cols>
  <sheetData>
    <row r="1" spans="6:7" ht="42.75" customHeight="1">
      <c r="F1" s="749" t="s">
        <v>400</v>
      </c>
      <c r="G1" s="749"/>
    </row>
    <row r="2" spans="1:7" ht="12.75" customHeight="1">
      <c r="A2" s="759" t="s">
        <v>99</v>
      </c>
      <c r="B2" s="759"/>
      <c r="C2" s="759"/>
      <c r="D2" s="257"/>
      <c r="E2" s="257"/>
      <c r="G2" s="46"/>
    </row>
    <row r="3" spans="1:7" ht="12.75" customHeight="1">
      <c r="A3" s="750" t="s">
        <v>124</v>
      </c>
      <c r="B3" s="750"/>
      <c r="C3" s="750"/>
      <c r="D3" s="258"/>
      <c r="E3" s="258"/>
      <c r="F3" s="6"/>
      <c r="G3" s="47"/>
    </row>
    <row r="4" spans="1:7" ht="13.5" customHeight="1">
      <c r="A4" s="759" t="s">
        <v>99</v>
      </c>
      <c r="B4" s="759"/>
      <c r="C4" s="759"/>
      <c r="D4" s="257"/>
      <c r="E4" s="257"/>
      <c r="F4" s="45"/>
      <c r="G4" s="48"/>
    </row>
    <row r="5" spans="1:7" ht="15" customHeight="1">
      <c r="A5" s="750" t="s">
        <v>123</v>
      </c>
      <c r="B5" s="750"/>
      <c r="C5" s="750"/>
      <c r="D5" s="258"/>
      <c r="E5" s="258"/>
      <c r="F5" s="111"/>
      <c r="G5" s="111"/>
    </row>
    <row r="6" spans="6:7" ht="20.25" customHeight="1">
      <c r="F6" s="49"/>
      <c r="G6" s="6"/>
    </row>
    <row r="7" spans="1:7" ht="12.75">
      <c r="A7" s="750"/>
      <c r="B7" s="750"/>
      <c r="C7" s="750"/>
      <c r="D7" s="750"/>
      <c r="E7" s="45"/>
      <c r="F7" s="45"/>
      <c r="G7" s="6"/>
    </row>
    <row r="8" spans="1:7" ht="48" customHeight="1">
      <c r="A8" s="592" t="s">
        <v>313</v>
      </c>
      <c r="B8" s="592"/>
      <c r="C8" s="592"/>
      <c r="D8" s="592"/>
      <c r="E8" s="592"/>
      <c r="F8" s="592"/>
      <c r="G8" s="592"/>
    </row>
    <row r="9" spans="1:7" ht="24" customHeight="1">
      <c r="A9" s="751"/>
      <c r="B9" s="751"/>
      <c r="C9" s="751"/>
      <c r="D9" s="751"/>
      <c r="E9" s="751"/>
      <c r="F9" s="45"/>
      <c r="G9" s="6"/>
    </row>
    <row r="10" spans="1:7" ht="13.5" thickBot="1">
      <c r="A10" s="749"/>
      <c r="B10" s="749"/>
      <c r="C10" s="749"/>
      <c r="D10" s="749"/>
      <c r="E10" s="749"/>
      <c r="F10" s="50"/>
      <c r="G10" s="145" t="s">
        <v>10</v>
      </c>
    </row>
    <row r="11" spans="1:7" s="46" customFormat="1" ht="33" customHeight="1">
      <c r="A11" s="272" t="s">
        <v>0</v>
      </c>
      <c r="B11" s="273" t="s">
        <v>1</v>
      </c>
      <c r="C11" s="273" t="s">
        <v>2</v>
      </c>
      <c r="D11" s="273" t="s">
        <v>40</v>
      </c>
      <c r="E11" s="273" t="s">
        <v>314</v>
      </c>
      <c r="F11" s="273" t="s">
        <v>122</v>
      </c>
      <c r="G11" s="274" t="s">
        <v>315</v>
      </c>
    </row>
    <row r="12" spans="1:7" s="167" customFormat="1" ht="12.75">
      <c r="A12" s="388">
        <v>1</v>
      </c>
      <c r="B12" s="387">
        <v>2</v>
      </c>
      <c r="C12" s="387">
        <v>3</v>
      </c>
      <c r="D12" s="387">
        <v>4</v>
      </c>
      <c r="E12" s="387">
        <v>5</v>
      </c>
      <c r="F12" s="387">
        <v>6</v>
      </c>
      <c r="G12" s="389">
        <v>7</v>
      </c>
    </row>
    <row r="13" spans="1:7" s="167" customFormat="1" ht="18" customHeight="1">
      <c r="A13" s="275" t="s">
        <v>206</v>
      </c>
      <c r="B13" s="756" t="s">
        <v>147</v>
      </c>
      <c r="C13" s="756"/>
      <c r="D13" s="756"/>
      <c r="E13" s="756"/>
      <c r="F13" s="756"/>
      <c r="G13" s="757"/>
    </row>
    <row r="14" spans="1:7" ht="19.5" customHeight="1">
      <c r="A14" s="276"/>
      <c r="B14" s="103" t="s">
        <v>7</v>
      </c>
      <c r="C14" s="103" t="s">
        <v>7</v>
      </c>
      <c r="D14" s="281"/>
      <c r="E14" s="57"/>
      <c r="F14" s="57"/>
      <c r="G14" s="277"/>
    </row>
    <row r="15" spans="1:7" ht="18" customHeight="1">
      <c r="A15" s="276" t="s">
        <v>7</v>
      </c>
      <c r="B15" s="103"/>
      <c r="C15" s="103" t="s">
        <v>7</v>
      </c>
      <c r="D15" s="227"/>
      <c r="E15" s="57"/>
      <c r="F15" s="57"/>
      <c r="G15" s="277"/>
    </row>
    <row r="16" spans="1:7" ht="18" customHeight="1">
      <c r="A16" s="276" t="s">
        <v>7</v>
      </c>
      <c r="B16" s="103" t="s">
        <v>7</v>
      </c>
      <c r="C16" s="103"/>
      <c r="D16" s="227"/>
      <c r="E16" s="168"/>
      <c r="F16" s="58"/>
      <c r="G16" s="278"/>
    </row>
    <row r="17" spans="1:7" ht="18" customHeight="1">
      <c r="A17" s="276" t="s">
        <v>7</v>
      </c>
      <c r="B17" s="103" t="s">
        <v>7</v>
      </c>
      <c r="C17" s="103"/>
      <c r="D17" s="227"/>
      <c r="E17" s="168"/>
      <c r="F17" s="58"/>
      <c r="G17" s="278"/>
    </row>
    <row r="18" spans="1:7" s="260" customFormat="1" ht="18" customHeight="1">
      <c r="A18" s="279"/>
      <c r="B18" s="51"/>
      <c r="C18" s="51"/>
      <c r="D18" s="63"/>
      <c r="E18" s="58"/>
      <c r="F18" s="58"/>
      <c r="G18" s="278"/>
    </row>
    <row r="19" spans="1:7" s="260" customFormat="1" ht="18" customHeight="1">
      <c r="A19" s="279"/>
      <c r="B19" s="51"/>
      <c r="C19" s="51"/>
      <c r="D19" s="63"/>
      <c r="E19" s="58"/>
      <c r="F19" s="58"/>
      <c r="G19" s="278"/>
    </row>
    <row r="20" spans="1:7" s="260" customFormat="1" ht="18" customHeight="1">
      <c r="A20" s="279"/>
      <c r="B20" s="51"/>
      <c r="C20" s="51"/>
      <c r="D20" s="63"/>
      <c r="E20" s="58"/>
      <c r="F20" s="58"/>
      <c r="G20" s="278"/>
    </row>
    <row r="21" spans="1:7" s="260" customFormat="1" ht="18" customHeight="1">
      <c r="A21" s="279"/>
      <c r="B21" s="51"/>
      <c r="C21" s="51"/>
      <c r="D21" s="63"/>
      <c r="E21" s="58"/>
      <c r="F21" s="58"/>
      <c r="G21" s="278"/>
    </row>
    <row r="22" spans="1:7" s="260" customFormat="1" ht="18" customHeight="1">
      <c r="A22" s="279"/>
      <c r="B22" s="51"/>
      <c r="C22" s="51"/>
      <c r="D22" s="63"/>
      <c r="E22" s="58"/>
      <c r="F22" s="58"/>
      <c r="G22" s="278"/>
    </row>
    <row r="23" spans="1:7" s="260" customFormat="1" ht="18" customHeight="1">
      <c r="A23" s="279"/>
      <c r="B23" s="51"/>
      <c r="C23" s="51"/>
      <c r="D23" s="63"/>
      <c r="E23" s="58"/>
      <c r="F23" s="58"/>
      <c r="G23" s="278"/>
    </row>
    <row r="24" spans="1:7" s="260" customFormat="1" ht="18" customHeight="1">
      <c r="A24" s="279"/>
      <c r="B24" s="51"/>
      <c r="C24" s="51"/>
      <c r="D24" s="63"/>
      <c r="E24" s="58"/>
      <c r="F24" s="58"/>
      <c r="G24" s="278"/>
    </row>
    <row r="25" spans="1:7" s="260" customFormat="1" ht="18" customHeight="1">
      <c r="A25" s="279"/>
      <c r="B25" s="51"/>
      <c r="C25" s="51"/>
      <c r="D25" s="63"/>
      <c r="E25" s="58"/>
      <c r="F25" s="58"/>
      <c r="G25" s="278"/>
    </row>
    <row r="26" spans="1:7" s="260" customFormat="1" ht="18" customHeight="1">
      <c r="A26" s="279"/>
      <c r="B26" s="51"/>
      <c r="C26" s="51"/>
      <c r="D26" s="63"/>
      <c r="E26" s="58"/>
      <c r="F26" s="58"/>
      <c r="G26" s="278"/>
    </row>
    <row r="27" spans="1:7" s="260" customFormat="1" ht="18" customHeight="1">
      <c r="A27" s="279"/>
      <c r="B27" s="51"/>
      <c r="C27" s="51"/>
      <c r="D27" s="63"/>
      <c r="E27" s="58"/>
      <c r="F27" s="58"/>
      <c r="G27" s="278"/>
    </row>
    <row r="28" spans="1:7" s="260" customFormat="1" ht="18" customHeight="1">
      <c r="A28" s="279"/>
      <c r="B28" s="51"/>
      <c r="C28" s="51"/>
      <c r="D28" s="63"/>
      <c r="E28" s="58"/>
      <c r="F28" s="58"/>
      <c r="G28" s="278"/>
    </row>
    <row r="29" spans="1:7" s="260" customFormat="1" ht="18" customHeight="1">
      <c r="A29" s="279"/>
      <c r="B29" s="51"/>
      <c r="C29" s="51"/>
      <c r="D29" s="63"/>
      <c r="E29" s="58"/>
      <c r="F29" s="58"/>
      <c r="G29" s="278"/>
    </row>
    <row r="30" spans="1:7" s="260" customFormat="1" ht="18" customHeight="1">
      <c r="A30" s="279"/>
      <c r="B30" s="51"/>
      <c r="C30" s="51"/>
      <c r="D30" s="63"/>
      <c r="E30" s="58"/>
      <c r="F30" s="58"/>
      <c r="G30" s="278"/>
    </row>
    <row r="31" spans="1:7" s="260" customFormat="1" ht="18" customHeight="1">
      <c r="A31" s="279"/>
      <c r="B31" s="51"/>
      <c r="C31" s="51"/>
      <c r="D31" s="63"/>
      <c r="E31" s="58"/>
      <c r="F31" s="58"/>
      <c r="G31" s="278"/>
    </row>
    <row r="32" spans="1:7" s="260" customFormat="1" ht="18" customHeight="1">
      <c r="A32" s="279"/>
      <c r="B32" s="51"/>
      <c r="C32" s="51"/>
      <c r="D32" s="63"/>
      <c r="E32" s="58"/>
      <c r="F32" s="58"/>
      <c r="G32" s="278"/>
    </row>
    <row r="33" spans="1:7" s="260" customFormat="1" ht="18" customHeight="1">
      <c r="A33" s="279"/>
      <c r="B33" s="51"/>
      <c r="C33" s="51"/>
      <c r="D33" s="63"/>
      <c r="E33" s="58"/>
      <c r="F33" s="58"/>
      <c r="G33" s="278"/>
    </row>
    <row r="34" spans="1:7" s="260" customFormat="1" ht="18" customHeight="1">
      <c r="A34" s="279"/>
      <c r="B34" s="51"/>
      <c r="C34" s="51"/>
      <c r="D34" s="63"/>
      <c r="E34" s="58"/>
      <c r="F34" s="58"/>
      <c r="G34" s="278"/>
    </row>
    <row r="35" spans="1:7" s="260" customFormat="1" ht="18" customHeight="1">
      <c r="A35" s="279"/>
      <c r="B35" s="51"/>
      <c r="C35" s="51"/>
      <c r="D35" s="63"/>
      <c r="E35" s="58"/>
      <c r="F35" s="58"/>
      <c r="G35" s="278"/>
    </row>
    <row r="36" spans="1:7" s="260" customFormat="1" ht="18" customHeight="1">
      <c r="A36" s="279"/>
      <c r="B36" s="51"/>
      <c r="C36" s="51"/>
      <c r="D36" s="63"/>
      <c r="E36" s="58"/>
      <c r="F36" s="58"/>
      <c r="G36" s="278"/>
    </row>
    <row r="37" spans="1:7" s="260" customFormat="1" ht="18" customHeight="1">
      <c r="A37" s="279"/>
      <c r="B37" s="51"/>
      <c r="C37" s="51"/>
      <c r="D37" s="63"/>
      <c r="E37" s="58"/>
      <c r="F37" s="58"/>
      <c r="G37" s="278"/>
    </row>
    <row r="38" spans="1:7" ht="18" customHeight="1">
      <c r="A38" s="279"/>
      <c r="B38" s="51"/>
      <c r="C38" s="51"/>
      <c r="D38" s="63"/>
      <c r="E38" s="58"/>
      <c r="F38" s="58"/>
      <c r="G38" s="278"/>
    </row>
    <row r="39" spans="1:7" ht="18" customHeight="1">
      <c r="A39" s="279"/>
      <c r="B39" s="51"/>
      <c r="C39" s="51"/>
      <c r="D39" s="63"/>
      <c r="E39" s="58"/>
      <c r="F39" s="58"/>
      <c r="G39" s="278"/>
    </row>
    <row r="40" spans="1:7" ht="18" customHeight="1">
      <c r="A40" s="279"/>
      <c r="B40" s="51"/>
      <c r="C40" s="51"/>
      <c r="D40" s="63"/>
      <c r="E40" s="58"/>
      <c r="F40" s="58"/>
      <c r="G40" s="278"/>
    </row>
    <row r="41" spans="1:7" ht="18" customHeight="1">
      <c r="A41" s="279"/>
      <c r="B41" s="51"/>
      <c r="C41" s="51"/>
      <c r="D41" s="63"/>
      <c r="E41" s="58"/>
      <c r="F41" s="58"/>
      <c r="G41" s="278"/>
    </row>
    <row r="42" spans="1:7" ht="18" customHeight="1">
      <c r="A42" s="279"/>
      <c r="B42" s="51"/>
      <c r="C42" s="51"/>
      <c r="D42" s="63"/>
      <c r="E42" s="58"/>
      <c r="F42" s="58"/>
      <c r="G42" s="278"/>
    </row>
    <row r="43" spans="1:7" ht="18" customHeight="1">
      <c r="A43" s="279"/>
      <c r="B43" s="51"/>
      <c r="C43" s="51"/>
      <c r="D43" s="63"/>
      <c r="E43" s="58"/>
      <c r="F43" s="58"/>
      <c r="G43" s="278"/>
    </row>
    <row r="44" spans="1:7" ht="18" customHeight="1">
      <c r="A44" s="279"/>
      <c r="B44" s="51"/>
      <c r="C44" s="51"/>
      <c r="D44" s="63"/>
      <c r="E44" s="58"/>
      <c r="F44" s="58"/>
      <c r="G44" s="278"/>
    </row>
    <row r="45" spans="1:7" ht="18" customHeight="1">
      <c r="A45" s="280"/>
      <c r="B45" s="59"/>
      <c r="C45" s="59"/>
      <c r="D45" s="60"/>
      <c r="E45" s="58"/>
      <c r="F45" s="58"/>
      <c r="G45" s="278"/>
    </row>
    <row r="46" spans="1:7" ht="18" customHeight="1">
      <c r="A46" s="280"/>
      <c r="B46" s="59"/>
      <c r="C46" s="59"/>
      <c r="D46" s="60"/>
      <c r="E46" s="58"/>
      <c r="F46" s="58"/>
      <c r="G46" s="278"/>
    </row>
    <row r="47" spans="1:7" ht="18" customHeight="1">
      <c r="A47" s="280"/>
      <c r="B47" s="59"/>
      <c r="C47" s="59"/>
      <c r="D47" s="60"/>
      <c r="E47" s="58"/>
      <c r="F47" s="58"/>
      <c r="G47" s="278"/>
    </row>
    <row r="48" spans="1:7" ht="18" customHeight="1">
      <c r="A48" s="280"/>
      <c r="B48" s="59"/>
      <c r="C48" s="59"/>
      <c r="D48" s="60"/>
      <c r="E48" s="58"/>
      <c r="F48" s="58"/>
      <c r="G48" s="278"/>
    </row>
    <row r="49" spans="1:7" ht="18" customHeight="1">
      <c r="A49" s="280"/>
      <c r="B49" s="59"/>
      <c r="C49" s="59"/>
      <c r="D49" s="60"/>
      <c r="E49" s="58"/>
      <c r="F49" s="58"/>
      <c r="G49" s="278"/>
    </row>
    <row r="50" spans="1:7" ht="18" customHeight="1" thickBot="1">
      <c r="A50" s="282"/>
      <c r="B50" s="283"/>
      <c r="C50" s="283"/>
      <c r="D50" s="284"/>
      <c r="E50" s="289"/>
      <c r="F50" s="289"/>
      <c r="G50" s="290"/>
    </row>
    <row r="51" spans="1:7" s="46" customFormat="1" ht="18" customHeight="1" thickBot="1">
      <c r="A51" s="746" t="s">
        <v>118</v>
      </c>
      <c r="B51" s="747"/>
      <c r="C51" s="747"/>
      <c r="D51" s="748"/>
      <c r="E51" s="287"/>
      <c r="F51" s="287"/>
      <c r="G51" s="288"/>
    </row>
    <row r="52" spans="1:7" ht="18" customHeight="1">
      <c r="A52" s="30"/>
      <c r="B52" s="30"/>
      <c r="C52" s="30"/>
      <c r="D52" s="61"/>
      <c r="E52" s="7"/>
      <c r="F52" s="7"/>
      <c r="G52" s="7"/>
    </row>
    <row r="53" ht="13.5" thickBot="1">
      <c r="G53" s="145" t="s">
        <v>10</v>
      </c>
    </row>
    <row r="54" spans="1:7" s="46" customFormat="1" ht="33" customHeight="1">
      <c r="A54" s="272" t="s">
        <v>0</v>
      </c>
      <c r="B54" s="273" t="s">
        <v>1</v>
      </c>
      <c r="C54" s="273" t="s">
        <v>2</v>
      </c>
      <c r="D54" s="273" t="s">
        <v>40</v>
      </c>
      <c r="E54" s="273" t="s">
        <v>314</v>
      </c>
      <c r="F54" s="273" t="s">
        <v>122</v>
      </c>
      <c r="G54" s="274" t="s">
        <v>315</v>
      </c>
    </row>
    <row r="55" spans="1:7" s="167" customFormat="1" ht="12.75">
      <c r="A55" s="388">
        <v>1</v>
      </c>
      <c r="B55" s="387">
        <v>2</v>
      </c>
      <c r="C55" s="387">
        <v>3</v>
      </c>
      <c r="D55" s="387">
        <v>4</v>
      </c>
      <c r="E55" s="387">
        <v>5</v>
      </c>
      <c r="F55" s="387">
        <v>6</v>
      </c>
      <c r="G55" s="389">
        <v>7</v>
      </c>
    </row>
    <row r="56" spans="1:7" s="167" customFormat="1" ht="18" customHeight="1">
      <c r="A56" s="275" t="s">
        <v>207</v>
      </c>
      <c r="B56" s="756" t="s">
        <v>91</v>
      </c>
      <c r="C56" s="756"/>
      <c r="D56" s="756"/>
      <c r="E56" s="756"/>
      <c r="F56" s="756"/>
      <c r="G56" s="757"/>
    </row>
    <row r="57" spans="1:7" ht="19.5" customHeight="1">
      <c r="A57" s="276"/>
      <c r="B57" s="103" t="s">
        <v>7</v>
      </c>
      <c r="C57" s="103" t="s">
        <v>7</v>
      </c>
      <c r="D57" s="266"/>
      <c r="E57" s="57"/>
      <c r="F57" s="57"/>
      <c r="G57" s="277"/>
    </row>
    <row r="58" spans="1:7" ht="18" customHeight="1">
      <c r="A58" s="276" t="s">
        <v>7</v>
      </c>
      <c r="B58" s="103"/>
      <c r="C58" s="103" t="s">
        <v>7</v>
      </c>
      <c r="D58" s="259"/>
      <c r="E58" s="57"/>
      <c r="F58" s="57"/>
      <c r="G58" s="277"/>
    </row>
    <row r="59" spans="1:7" ht="18" customHeight="1">
      <c r="A59" s="276" t="s">
        <v>7</v>
      </c>
      <c r="B59" s="103" t="s">
        <v>7</v>
      </c>
      <c r="C59" s="103"/>
      <c r="D59" s="259"/>
      <c r="E59" s="168"/>
      <c r="F59" s="58"/>
      <c r="G59" s="278"/>
    </row>
    <row r="60" spans="1:7" ht="18" customHeight="1">
      <c r="A60" s="276" t="s">
        <v>7</v>
      </c>
      <c r="B60" s="103" t="s">
        <v>7</v>
      </c>
      <c r="C60" s="103"/>
      <c r="D60" s="259"/>
      <c r="E60" s="168"/>
      <c r="F60" s="58"/>
      <c r="G60" s="278"/>
    </row>
    <row r="61" spans="1:7" ht="18" customHeight="1">
      <c r="A61" s="279"/>
      <c r="B61" s="51"/>
      <c r="C61" s="51"/>
      <c r="D61" s="63"/>
      <c r="E61" s="57"/>
      <c r="F61" s="57"/>
      <c r="G61" s="277"/>
    </row>
    <row r="62" spans="1:7" ht="18" customHeight="1">
      <c r="A62" s="279"/>
      <c r="B62" s="51"/>
      <c r="C62" s="51"/>
      <c r="D62" s="63"/>
      <c r="E62" s="57"/>
      <c r="F62" s="57"/>
      <c r="G62" s="277"/>
    </row>
    <row r="63" spans="1:7" ht="18" customHeight="1">
      <c r="A63" s="279"/>
      <c r="B63" s="51"/>
      <c r="C63" s="51"/>
      <c r="D63" s="63"/>
      <c r="E63" s="57"/>
      <c r="F63" s="57"/>
      <c r="G63" s="277"/>
    </row>
    <row r="64" spans="1:7" ht="18" customHeight="1">
      <c r="A64" s="279"/>
      <c r="B64" s="51"/>
      <c r="C64" s="51"/>
      <c r="D64" s="63"/>
      <c r="E64" s="57"/>
      <c r="F64" s="57"/>
      <c r="G64" s="277"/>
    </row>
    <row r="65" spans="1:7" ht="18" customHeight="1">
      <c r="A65" s="279"/>
      <c r="B65" s="51"/>
      <c r="C65" s="51"/>
      <c r="D65" s="63"/>
      <c r="E65" s="57"/>
      <c r="F65" s="57"/>
      <c r="G65" s="277"/>
    </row>
    <row r="66" spans="1:7" ht="18" customHeight="1">
      <c r="A66" s="279"/>
      <c r="B66" s="51"/>
      <c r="C66" s="51"/>
      <c r="D66" s="63"/>
      <c r="E66" s="57"/>
      <c r="F66" s="57"/>
      <c r="G66" s="277"/>
    </row>
    <row r="67" spans="1:7" ht="18" customHeight="1">
      <c r="A67" s="279"/>
      <c r="B67" s="51"/>
      <c r="C67" s="51"/>
      <c r="D67" s="63"/>
      <c r="E67" s="57"/>
      <c r="F67" s="57"/>
      <c r="G67" s="277"/>
    </row>
    <row r="68" spans="1:7" ht="18" customHeight="1">
      <c r="A68" s="279"/>
      <c r="B68" s="51"/>
      <c r="C68" s="51"/>
      <c r="D68" s="63"/>
      <c r="E68" s="57"/>
      <c r="F68" s="57"/>
      <c r="G68" s="277"/>
    </row>
    <row r="69" spans="1:7" ht="18" customHeight="1">
      <c r="A69" s="279"/>
      <c r="B69" s="51"/>
      <c r="C69" s="51"/>
      <c r="D69" s="63"/>
      <c r="E69" s="57"/>
      <c r="F69" s="57"/>
      <c r="G69" s="277"/>
    </row>
    <row r="70" spans="1:7" ht="18" customHeight="1">
      <c r="A70" s="279"/>
      <c r="B70" s="51"/>
      <c r="C70" s="51"/>
      <c r="D70" s="63"/>
      <c r="E70" s="57"/>
      <c r="F70" s="57"/>
      <c r="G70" s="277"/>
    </row>
    <row r="71" spans="1:7" ht="18" customHeight="1">
      <c r="A71" s="279"/>
      <c r="B71" s="51"/>
      <c r="C71" s="51"/>
      <c r="D71" s="63"/>
      <c r="E71" s="57"/>
      <c r="F71" s="57"/>
      <c r="G71" s="277"/>
    </row>
    <row r="72" spans="1:7" ht="18" customHeight="1">
      <c r="A72" s="279"/>
      <c r="B72" s="51"/>
      <c r="C72" s="51"/>
      <c r="D72" s="63"/>
      <c r="E72" s="57"/>
      <c r="F72" s="57"/>
      <c r="G72" s="277"/>
    </row>
    <row r="73" spans="1:7" ht="18" customHeight="1">
      <c r="A73" s="279"/>
      <c r="B73" s="51"/>
      <c r="C73" s="51"/>
      <c r="D73" s="63"/>
      <c r="E73" s="57"/>
      <c r="F73" s="57"/>
      <c r="G73" s="277"/>
    </row>
    <row r="74" spans="1:7" ht="18" customHeight="1">
      <c r="A74" s="279"/>
      <c r="B74" s="51"/>
      <c r="C74" s="51"/>
      <c r="D74" s="63"/>
      <c r="E74" s="57"/>
      <c r="F74" s="57"/>
      <c r="G74" s="277"/>
    </row>
    <row r="75" spans="1:7" ht="18" customHeight="1">
      <c r="A75" s="279"/>
      <c r="B75" s="51"/>
      <c r="C75" s="51"/>
      <c r="D75" s="63"/>
      <c r="E75" s="57"/>
      <c r="F75" s="57"/>
      <c r="G75" s="277"/>
    </row>
    <row r="76" spans="1:7" ht="18" customHeight="1">
      <c r="A76" s="279"/>
      <c r="B76" s="51"/>
      <c r="C76" s="51"/>
      <c r="D76" s="63"/>
      <c r="E76" s="57"/>
      <c r="F76" s="57"/>
      <c r="G76" s="277"/>
    </row>
    <row r="77" spans="1:7" ht="18" customHeight="1">
      <c r="A77" s="279"/>
      <c r="B77" s="51"/>
      <c r="C77" s="51"/>
      <c r="D77" s="63"/>
      <c r="E77" s="57"/>
      <c r="F77" s="57"/>
      <c r="G77" s="277"/>
    </row>
    <row r="78" spans="1:7" ht="18" customHeight="1">
      <c r="A78" s="279"/>
      <c r="B78" s="51"/>
      <c r="C78" s="51"/>
      <c r="D78" s="63"/>
      <c r="E78" s="57"/>
      <c r="F78" s="57"/>
      <c r="G78" s="277"/>
    </row>
    <row r="79" spans="1:7" ht="18" customHeight="1">
      <c r="A79" s="279"/>
      <c r="B79" s="51"/>
      <c r="C79" s="51"/>
      <c r="D79" s="63"/>
      <c r="E79" s="57"/>
      <c r="F79" s="57"/>
      <c r="G79" s="277"/>
    </row>
    <row r="80" spans="1:7" ht="18" customHeight="1">
      <c r="A80" s="279"/>
      <c r="B80" s="51"/>
      <c r="C80" s="51"/>
      <c r="D80" s="63"/>
      <c r="E80" s="57"/>
      <c r="F80" s="57"/>
      <c r="G80" s="277"/>
    </row>
    <row r="81" spans="1:7" ht="18" customHeight="1">
      <c r="A81" s="279"/>
      <c r="B81" s="51"/>
      <c r="C81" s="51"/>
      <c r="D81" s="63"/>
      <c r="E81" s="57"/>
      <c r="F81" s="57"/>
      <c r="G81" s="277"/>
    </row>
    <row r="82" spans="1:7" ht="18" customHeight="1">
      <c r="A82" s="279"/>
      <c r="B82" s="51"/>
      <c r="C82" s="51"/>
      <c r="D82" s="63"/>
      <c r="E82" s="57"/>
      <c r="F82" s="57"/>
      <c r="G82" s="277"/>
    </row>
    <row r="83" spans="1:7" ht="18" customHeight="1">
      <c r="A83" s="279"/>
      <c r="B83" s="51"/>
      <c r="C83" s="51"/>
      <c r="D83" s="63"/>
      <c r="E83" s="57"/>
      <c r="F83" s="57"/>
      <c r="G83" s="277"/>
    </row>
    <row r="84" spans="1:7" ht="18" customHeight="1">
      <c r="A84" s="279"/>
      <c r="B84" s="51"/>
      <c r="C84" s="51"/>
      <c r="D84" s="63"/>
      <c r="E84" s="57"/>
      <c r="F84" s="57"/>
      <c r="G84" s="277"/>
    </row>
    <row r="85" spans="1:7" ht="18" customHeight="1">
      <c r="A85" s="279"/>
      <c r="B85" s="51"/>
      <c r="C85" s="51"/>
      <c r="D85" s="63"/>
      <c r="E85" s="57"/>
      <c r="F85" s="57"/>
      <c r="G85" s="277"/>
    </row>
    <row r="86" spans="1:7" ht="18" customHeight="1">
      <c r="A86" s="279"/>
      <c r="B86" s="51"/>
      <c r="C86" s="51"/>
      <c r="D86" s="63"/>
      <c r="E86" s="57"/>
      <c r="F86" s="57"/>
      <c r="G86" s="277"/>
    </row>
    <row r="87" spans="1:7" ht="18" customHeight="1">
      <c r="A87" s="279"/>
      <c r="B87" s="51"/>
      <c r="C87" s="51"/>
      <c r="D87" s="63"/>
      <c r="E87" s="57"/>
      <c r="F87" s="57"/>
      <c r="G87" s="277"/>
    </row>
    <row r="88" spans="1:7" ht="18" customHeight="1">
      <c r="A88" s="279"/>
      <c r="B88" s="51"/>
      <c r="C88" s="51"/>
      <c r="D88" s="63"/>
      <c r="E88" s="57"/>
      <c r="F88" s="57"/>
      <c r="G88" s="277"/>
    </row>
    <row r="89" spans="1:7" ht="18" customHeight="1" thickBot="1">
      <c r="A89" s="282"/>
      <c r="B89" s="283"/>
      <c r="C89" s="283"/>
      <c r="D89" s="284"/>
      <c r="E89" s="285"/>
      <c r="F89" s="285"/>
      <c r="G89" s="286"/>
    </row>
    <row r="90" spans="1:7" s="46" customFormat="1" ht="18" customHeight="1" thickBot="1">
      <c r="A90" s="746" t="s">
        <v>118</v>
      </c>
      <c r="B90" s="747"/>
      <c r="C90" s="747"/>
      <c r="D90" s="748"/>
      <c r="E90" s="287"/>
      <c r="F90" s="287"/>
      <c r="G90" s="288"/>
    </row>
    <row r="91" ht="12.75">
      <c r="A91" s="271" t="s">
        <v>126</v>
      </c>
    </row>
    <row r="92" spans="1:7" ht="30" customHeight="1">
      <c r="A92" s="745" t="s">
        <v>96</v>
      </c>
      <c r="B92" s="745"/>
      <c r="C92" s="745"/>
      <c r="D92" s="81"/>
      <c r="E92" s="81"/>
      <c r="F92" s="745" t="s">
        <v>101</v>
      </c>
      <c r="G92" s="745"/>
    </row>
    <row r="93" spans="1:7" ht="12.75">
      <c r="A93" s="743" t="s">
        <v>97</v>
      </c>
      <c r="B93" s="743"/>
      <c r="C93" s="743"/>
      <c r="D93" s="261"/>
      <c r="E93" s="89"/>
      <c r="F93" s="744" t="s">
        <v>98</v>
      </c>
      <c r="G93" s="744"/>
    </row>
    <row r="94" ht="14.25" customHeight="1" thickBot="1"/>
    <row r="95" spans="1:7" s="46" customFormat="1" ht="24.75" customHeight="1">
      <c r="A95" s="262" t="s">
        <v>208</v>
      </c>
      <c r="B95" s="263"/>
      <c r="C95" s="263"/>
      <c r="D95" s="263"/>
      <c r="E95" s="263"/>
      <c r="F95" s="263"/>
      <c r="G95" s="264"/>
    </row>
    <row r="96" spans="1:7" s="46" customFormat="1" ht="24.75" customHeight="1">
      <c r="A96" s="265" t="s">
        <v>211</v>
      </c>
      <c r="B96" s="266"/>
      <c r="C96" s="266"/>
      <c r="D96" s="266" t="s">
        <v>212</v>
      </c>
      <c r="E96" s="266"/>
      <c r="F96" s="266"/>
      <c r="G96" s="267"/>
    </row>
    <row r="97" spans="1:7" s="271" customFormat="1" ht="24.75" customHeight="1">
      <c r="A97" s="268" t="s">
        <v>215</v>
      </c>
      <c r="B97" s="269"/>
      <c r="C97" s="269"/>
      <c r="D97" s="269" t="s">
        <v>209</v>
      </c>
      <c r="E97" s="269"/>
      <c r="F97" s="269"/>
      <c r="G97" s="270"/>
    </row>
    <row r="98" spans="1:7" s="271" customFormat="1" ht="24.75" customHeight="1">
      <c r="A98" s="268" t="s">
        <v>216</v>
      </c>
      <c r="B98" s="269"/>
      <c r="C98" s="269"/>
      <c r="D98" s="269" t="s">
        <v>210</v>
      </c>
      <c r="E98" s="269"/>
      <c r="F98" s="269"/>
      <c r="G98" s="270"/>
    </row>
    <row r="99" spans="1:7" s="46" customFormat="1" ht="24.75" customHeight="1">
      <c r="A99" s="265" t="s">
        <v>213</v>
      </c>
      <c r="B99" s="266"/>
      <c r="C99" s="266"/>
      <c r="D99" s="266" t="s">
        <v>212</v>
      </c>
      <c r="E99" s="266"/>
      <c r="F99" s="266"/>
      <c r="G99" s="267"/>
    </row>
    <row r="100" spans="1:7" s="271" customFormat="1" ht="24.75" customHeight="1">
      <c r="A100" s="268" t="s">
        <v>218</v>
      </c>
      <c r="B100" s="269"/>
      <c r="C100" s="269"/>
      <c r="D100" s="269" t="s">
        <v>209</v>
      </c>
      <c r="E100" s="269"/>
      <c r="F100" s="269"/>
      <c r="G100" s="270"/>
    </row>
    <row r="101" spans="1:7" s="271" customFormat="1" ht="24.75" customHeight="1">
      <c r="A101" s="268" t="s">
        <v>217</v>
      </c>
      <c r="B101" s="269"/>
      <c r="C101" s="269"/>
      <c r="D101" s="269" t="s">
        <v>214</v>
      </c>
      <c r="E101" s="269"/>
      <c r="F101" s="269"/>
      <c r="G101" s="270"/>
    </row>
    <row r="102" spans="1:7" ht="16.5" customHeight="1">
      <c r="A102" s="85"/>
      <c r="B102" s="30"/>
      <c r="C102" s="30"/>
      <c r="D102" s="30"/>
      <c r="E102" s="30"/>
      <c r="F102" s="30"/>
      <c r="G102" s="86"/>
    </row>
    <row r="103" spans="1:7" ht="16.5" customHeight="1">
      <c r="A103" s="741" t="s">
        <v>96</v>
      </c>
      <c r="B103" s="742"/>
      <c r="C103" s="742"/>
      <c r="D103" s="87"/>
      <c r="E103" s="87"/>
      <c r="F103" s="758" t="s">
        <v>101</v>
      </c>
      <c r="G103" s="758"/>
    </row>
    <row r="104" spans="1:7" ht="15.75" customHeight="1" thickBot="1">
      <c r="A104" s="754" t="s">
        <v>97</v>
      </c>
      <c r="B104" s="755"/>
      <c r="C104" s="755"/>
      <c r="D104" s="88"/>
      <c r="E104" s="88"/>
      <c r="F104" s="752" t="s">
        <v>100</v>
      </c>
      <c r="G104" s="753"/>
    </row>
    <row r="105" spans="1:5" ht="15" customHeight="1">
      <c r="A105" s="50"/>
      <c r="B105" s="50"/>
      <c r="C105" s="50"/>
      <c r="D105" s="50"/>
      <c r="E105" s="50"/>
    </row>
  </sheetData>
  <sheetProtection/>
  <mergeCells count="21">
    <mergeCell ref="A2:C2"/>
    <mergeCell ref="A8:G8"/>
    <mergeCell ref="A51:D51"/>
    <mergeCell ref="A4:C4"/>
    <mergeCell ref="F104:G104"/>
    <mergeCell ref="F92:G92"/>
    <mergeCell ref="A104:C104"/>
    <mergeCell ref="B56:G56"/>
    <mergeCell ref="F103:G103"/>
    <mergeCell ref="A10:E10"/>
    <mergeCell ref="B13:G13"/>
    <mergeCell ref="A103:C103"/>
    <mergeCell ref="A93:C93"/>
    <mergeCell ref="F93:G93"/>
    <mergeCell ref="A92:C92"/>
    <mergeCell ref="A90:D90"/>
    <mergeCell ref="F1:G1"/>
    <mergeCell ref="A7:D7"/>
    <mergeCell ref="A3:C3"/>
    <mergeCell ref="A5:C5"/>
    <mergeCell ref="A9:E9"/>
  </mergeCells>
  <printOptions horizontalCentered="1"/>
  <pageMargins left="0.3937007874015748" right="0.3937007874015748" top="0.3937007874015748" bottom="0.3937007874015748" header="0.5118110236220472" footer="0.5118110236220472"/>
  <pageSetup horizontalDpi="600" verticalDpi="600" orientation="portrait" paperSize="9" scale="78" r:id="rId1"/>
  <headerFooter alignWithMargins="0">
    <oddFooter>&amp;R&amp;P</oddFooter>
  </headerFooter>
  <rowBreaks count="1" manualBreakCount="1">
    <brk id="51" max="255" man="1"/>
  </rowBreaks>
</worksheet>
</file>

<file path=xl/worksheets/sheet16.xml><?xml version="1.0" encoding="utf-8"?>
<worksheet xmlns="http://schemas.openxmlformats.org/spreadsheetml/2006/main" xmlns:r="http://schemas.openxmlformats.org/officeDocument/2006/relationships">
  <sheetPr>
    <tabColor rgb="FFCCFFCC"/>
  </sheetPr>
  <dimension ref="A1:F118"/>
  <sheetViews>
    <sheetView showGridLines="0" view="pageBreakPreview" zoomScaleSheetLayoutView="100" zoomScalePageLayoutView="0" workbookViewId="0" topLeftCell="A4">
      <selection activeCell="D129" sqref="D129"/>
    </sheetView>
  </sheetViews>
  <sheetFormatPr defaultColWidth="9.00390625" defaultRowHeight="12.75"/>
  <cols>
    <col min="1" max="1" width="5.375" style="0" customWidth="1"/>
    <col min="2" max="2" width="32.625" style="0" customWidth="1"/>
    <col min="3" max="4" width="27.25390625" style="0" customWidth="1"/>
    <col min="5" max="5" width="27.25390625" style="0" bestFit="1" customWidth="1"/>
    <col min="6" max="6" width="7.375" style="0" customWidth="1"/>
  </cols>
  <sheetData>
    <row r="1" ht="38.25">
      <c r="E1" s="90" t="s">
        <v>401</v>
      </c>
    </row>
    <row r="2" ht="12.75">
      <c r="E2" s="46"/>
    </row>
    <row r="3" spans="1:5" ht="12.75">
      <c r="A3" s="591"/>
      <c r="B3" s="591"/>
      <c r="C3" s="6"/>
      <c r="D3" s="6"/>
      <c r="E3" s="47"/>
    </row>
    <row r="4" spans="1:5" ht="13.5" customHeight="1">
      <c r="A4" s="750"/>
      <c r="B4" s="750"/>
      <c r="C4" s="45"/>
      <c r="D4" s="45"/>
      <c r="E4" s="48"/>
    </row>
    <row r="5" spans="1:5" ht="51.75" customHeight="1">
      <c r="A5" s="592" t="s">
        <v>316</v>
      </c>
      <c r="B5" s="592"/>
      <c r="C5" s="592"/>
      <c r="D5" s="592"/>
      <c r="E5" s="592"/>
    </row>
    <row r="6" spans="1:5" ht="20.25" customHeight="1">
      <c r="A6" s="751" t="s">
        <v>95</v>
      </c>
      <c r="B6" s="751"/>
      <c r="C6" s="751"/>
      <c r="D6" s="49"/>
      <c r="E6" s="6"/>
    </row>
    <row r="7" spans="1:5" ht="24.75" customHeight="1">
      <c r="A7" s="749" t="s">
        <v>39</v>
      </c>
      <c r="B7" s="749"/>
      <c r="C7" s="749"/>
      <c r="D7" s="90"/>
      <c r="E7" s="6"/>
    </row>
    <row r="8" spans="1:5" ht="12.75">
      <c r="A8" s="750" t="s">
        <v>124</v>
      </c>
      <c r="B8" s="750"/>
      <c r="C8" s="750"/>
      <c r="D8" s="45"/>
      <c r="E8" s="6"/>
    </row>
    <row r="9" spans="1:5" ht="18.75" customHeight="1">
      <c r="A9" s="749" t="s">
        <v>39</v>
      </c>
      <c r="B9" s="749"/>
      <c r="C9" s="749"/>
      <c r="D9" s="90"/>
      <c r="E9" s="6"/>
    </row>
    <row r="10" spans="1:5" ht="24" customHeight="1">
      <c r="A10" s="750" t="s">
        <v>123</v>
      </c>
      <c r="B10" s="750"/>
      <c r="C10" s="750"/>
      <c r="D10" s="45"/>
      <c r="E10" s="6"/>
    </row>
    <row r="11" spans="1:5" ht="24" customHeight="1">
      <c r="A11" s="45"/>
      <c r="B11" s="45"/>
      <c r="C11" s="45"/>
      <c r="D11" s="45"/>
      <c r="E11" s="6"/>
    </row>
    <row r="12" spans="1:5" ht="24" customHeight="1">
      <c r="A12" s="45"/>
      <c r="B12" s="45"/>
      <c r="C12" s="45"/>
      <c r="D12" s="45"/>
      <c r="E12" s="6"/>
    </row>
    <row r="13" spans="1:5" ht="12.75">
      <c r="A13" s="50"/>
      <c r="B13" s="50"/>
      <c r="C13" s="50"/>
      <c r="D13" s="50"/>
      <c r="E13" s="145" t="s">
        <v>10</v>
      </c>
    </row>
    <row r="14" spans="1:5" ht="24">
      <c r="A14" s="230" t="s">
        <v>42</v>
      </c>
      <c r="B14" s="230" t="s">
        <v>14</v>
      </c>
      <c r="C14" s="230" t="s">
        <v>314</v>
      </c>
      <c r="D14" s="230" t="s">
        <v>122</v>
      </c>
      <c r="E14" s="230" t="s">
        <v>317</v>
      </c>
    </row>
    <row r="15" spans="1:5" s="167" customFormat="1" ht="12.75">
      <c r="A15" s="387">
        <v>1</v>
      </c>
      <c r="B15" s="387">
        <v>2</v>
      </c>
      <c r="C15" s="387">
        <v>3</v>
      </c>
      <c r="D15" s="387">
        <v>4</v>
      </c>
      <c r="E15" s="387">
        <v>5</v>
      </c>
    </row>
    <row r="16" spans="1:5" ht="18" customHeight="1">
      <c r="A16" s="52" t="s">
        <v>41</v>
      </c>
      <c r="B16" s="53"/>
      <c r="C16" s="54"/>
      <c r="D16" s="54"/>
      <c r="E16" s="55"/>
    </row>
    <row r="17" spans="1:5" ht="24" customHeight="1">
      <c r="A17" s="51" t="s">
        <v>24</v>
      </c>
      <c r="B17" s="56" t="s">
        <v>43</v>
      </c>
      <c r="C17" s="57"/>
      <c r="D17" s="57"/>
      <c r="E17" s="57"/>
    </row>
    <row r="18" spans="1:5" ht="24" customHeight="1">
      <c r="A18" s="51"/>
      <c r="B18" s="56"/>
      <c r="C18" s="57"/>
      <c r="D18" s="57"/>
      <c r="E18" s="57"/>
    </row>
    <row r="19" spans="1:5" ht="24" customHeight="1">
      <c r="A19" s="51"/>
      <c r="B19" s="56"/>
      <c r="C19" s="168"/>
      <c r="D19" s="58"/>
      <c r="E19" s="58"/>
    </row>
    <row r="20" spans="1:5" ht="24" customHeight="1">
      <c r="A20" s="59"/>
      <c r="B20" s="59"/>
      <c r="C20" s="58"/>
      <c r="D20" s="58"/>
      <c r="E20" s="58"/>
    </row>
    <row r="21" spans="1:5" ht="24" customHeight="1">
      <c r="A21" s="59"/>
      <c r="B21" s="59"/>
      <c r="C21" s="58"/>
      <c r="D21" s="58"/>
      <c r="E21" s="58"/>
    </row>
    <row r="22" spans="1:5" ht="24" customHeight="1">
      <c r="A22" s="59"/>
      <c r="B22" s="59"/>
      <c r="C22" s="58"/>
      <c r="D22" s="58"/>
      <c r="E22" s="58"/>
    </row>
    <row r="23" spans="1:5" ht="24" customHeight="1">
      <c r="A23" s="59"/>
      <c r="B23" s="59"/>
      <c r="C23" s="58"/>
      <c r="D23" s="58"/>
      <c r="E23" s="58"/>
    </row>
    <row r="24" spans="1:5" ht="24" customHeight="1">
      <c r="A24" s="59"/>
      <c r="B24" s="59"/>
      <c r="C24" s="58"/>
      <c r="D24" s="58"/>
      <c r="E24" s="58"/>
    </row>
    <row r="25" spans="1:5" ht="24" customHeight="1">
      <c r="A25" s="51"/>
      <c r="B25" s="51"/>
      <c r="C25" s="58"/>
      <c r="D25" s="58"/>
      <c r="E25" s="58"/>
    </row>
    <row r="26" spans="1:5" ht="24" customHeight="1">
      <c r="A26" s="51"/>
      <c r="B26" s="51"/>
      <c r="C26" s="58"/>
      <c r="D26" s="58"/>
      <c r="E26" s="58"/>
    </row>
    <row r="27" spans="1:5" ht="24" customHeight="1">
      <c r="A27" s="59"/>
      <c r="B27" s="59"/>
      <c r="C27" s="58"/>
      <c r="D27" s="58"/>
      <c r="E27" s="58"/>
    </row>
    <row r="28" spans="1:5" ht="24" customHeight="1">
      <c r="A28" s="59"/>
      <c r="B28" s="59"/>
      <c r="C28" s="58"/>
      <c r="D28" s="58"/>
      <c r="E28" s="58"/>
    </row>
    <row r="29" spans="1:5" ht="24" customHeight="1">
      <c r="A29" s="59"/>
      <c r="B29" s="59"/>
      <c r="C29" s="58"/>
      <c r="D29" s="58"/>
      <c r="E29" s="58"/>
    </row>
    <row r="30" spans="1:5" ht="24" customHeight="1">
      <c r="A30" s="59"/>
      <c r="B30" s="59"/>
      <c r="C30" s="58"/>
      <c r="D30" s="58"/>
      <c r="E30" s="58"/>
    </row>
    <row r="31" spans="1:5" s="3" customFormat="1" ht="24" customHeight="1">
      <c r="A31" s="225" t="s">
        <v>24</v>
      </c>
      <c r="B31" s="63" t="s">
        <v>403</v>
      </c>
      <c r="C31" s="58"/>
      <c r="D31" s="58"/>
      <c r="E31" s="58"/>
    </row>
    <row r="32" spans="1:5" ht="24" customHeight="1">
      <c r="A32" s="225" t="s">
        <v>24</v>
      </c>
      <c r="B32" s="63" t="s">
        <v>44</v>
      </c>
      <c r="C32" s="58"/>
      <c r="D32" s="58"/>
      <c r="E32" s="58"/>
    </row>
    <row r="33" spans="1:5" s="46" customFormat="1" ht="24" customHeight="1">
      <c r="A33" s="226" t="s">
        <v>24</v>
      </c>
      <c r="B33" s="227" t="s">
        <v>174</v>
      </c>
      <c r="C33" s="228"/>
      <c r="D33" s="228"/>
      <c r="E33" s="228"/>
    </row>
    <row r="34" spans="1:5" ht="24" customHeight="1">
      <c r="A34" s="225" t="s">
        <v>24</v>
      </c>
      <c r="B34" s="63" t="s">
        <v>219</v>
      </c>
      <c r="C34" s="58"/>
      <c r="D34" s="58"/>
      <c r="E34" s="58"/>
    </row>
    <row r="35" spans="1:5" s="46" customFormat="1" ht="24" customHeight="1">
      <c r="A35" s="233" t="s">
        <v>24</v>
      </c>
      <c r="B35" s="231" t="s">
        <v>193</v>
      </c>
      <c r="C35" s="234"/>
      <c r="D35" s="234"/>
      <c r="E35" s="234"/>
    </row>
    <row r="36" spans="1:5" ht="18" customHeight="1">
      <c r="A36" s="30"/>
      <c r="B36" s="61"/>
      <c r="C36" s="7"/>
      <c r="D36" s="7"/>
      <c r="E36" s="7"/>
    </row>
    <row r="37" ht="12.75">
      <c r="E37" s="145" t="s">
        <v>10</v>
      </c>
    </row>
    <row r="38" spans="1:5" s="46" customFormat="1" ht="24">
      <c r="A38" s="230" t="s">
        <v>42</v>
      </c>
      <c r="B38" s="230" t="s">
        <v>14</v>
      </c>
      <c r="C38" s="230" t="s">
        <v>314</v>
      </c>
      <c r="D38" s="230" t="s">
        <v>122</v>
      </c>
      <c r="E38" s="230" t="s">
        <v>317</v>
      </c>
    </row>
    <row r="39" spans="1:5" ht="12.75">
      <c r="A39" s="83">
        <v>1</v>
      </c>
      <c r="B39" s="83">
        <v>2</v>
      </c>
      <c r="C39" s="83">
        <v>3</v>
      </c>
      <c r="D39" s="83">
        <v>4</v>
      </c>
      <c r="E39" s="83">
        <v>5</v>
      </c>
    </row>
    <row r="40" spans="1:5" ht="18" customHeight="1">
      <c r="A40" s="52" t="s">
        <v>45</v>
      </c>
      <c r="B40" s="62"/>
      <c r="C40" s="54"/>
      <c r="D40" s="54"/>
      <c r="E40" s="55"/>
    </row>
    <row r="41" spans="1:5" ht="24" customHeight="1">
      <c r="A41" s="51" t="s">
        <v>24</v>
      </c>
      <c r="B41" s="63" t="s">
        <v>175</v>
      </c>
      <c r="C41" s="57"/>
      <c r="D41" s="57"/>
      <c r="E41" s="57"/>
    </row>
    <row r="42" spans="1:5" ht="24" customHeight="1">
      <c r="A42" s="51"/>
      <c r="B42" s="63"/>
      <c r="C42" s="57"/>
      <c r="D42" s="57"/>
      <c r="E42" s="57"/>
    </row>
    <row r="43" spans="1:5" ht="24" customHeight="1">
      <c r="A43" s="51"/>
      <c r="B43" s="63"/>
      <c r="C43" s="57"/>
      <c r="D43" s="57"/>
      <c r="E43" s="57"/>
    </row>
    <row r="44" spans="1:5" ht="24" customHeight="1">
      <c r="A44" s="51"/>
      <c r="B44" s="63"/>
      <c r="C44" s="57"/>
      <c r="D44" s="57"/>
      <c r="E44" s="57"/>
    </row>
    <row r="45" spans="1:5" ht="24" customHeight="1">
      <c r="A45" s="51"/>
      <c r="B45" s="63"/>
      <c r="C45" s="57"/>
      <c r="D45" s="57"/>
      <c r="E45" s="57"/>
    </row>
    <row r="46" spans="1:5" ht="24" customHeight="1">
      <c r="A46" s="51"/>
      <c r="B46" s="63"/>
      <c r="C46" s="57"/>
      <c r="D46" s="57"/>
      <c r="E46" s="57"/>
    </row>
    <row r="47" spans="1:5" ht="24" customHeight="1">
      <c r="A47" s="51"/>
      <c r="B47" s="63"/>
      <c r="C47" s="57"/>
      <c r="D47" s="57"/>
      <c r="E47" s="57"/>
    </row>
    <row r="48" spans="1:5" ht="24" customHeight="1">
      <c r="A48" s="51"/>
      <c r="B48" s="63"/>
      <c r="C48" s="57"/>
      <c r="D48" s="57"/>
      <c r="E48" s="57"/>
    </row>
    <row r="49" spans="1:5" ht="24" customHeight="1">
      <c r="A49" s="51"/>
      <c r="B49" s="63"/>
      <c r="C49" s="57"/>
      <c r="D49" s="57"/>
      <c r="E49" s="57"/>
    </row>
    <row r="50" spans="1:5" ht="24" customHeight="1">
      <c r="A50" s="51"/>
      <c r="B50" s="63"/>
      <c r="C50" s="57"/>
      <c r="D50" s="57"/>
      <c r="E50" s="57"/>
    </row>
    <row r="51" spans="1:5" ht="24" customHeight="1">
      <c r="A51" s="51"/>
      <c r="B51" s="63"/>
      <c r="C51" s="57"/>
      <c r="D51" s="57"/>
      <c r="E51" s="57"/>
    </row>
    <row r="52" spans="1:5" ht="24" customHeight="1">
      <c r="A52" s="51"/>
      <c r="B52" s="63"/>
      <c r="C52" s="57"/>
      <c r="D52" s="57"/>
      <c r="E52" s="57"/>
    </row>
    <row r="53" spans="1:5" ht="24" customHeight="1">
      <c r="A53" s="51"/>
      <c r="B53" s="63"/>
      <c r="C53" s="57"/>
      <c r="D53" s="57"/>
      <c r="E53" s="57"/>
    </row>
    <row r="54" spans="1:5" ht="24" customHeight="1">
      <c r="A54" s="51"/>
      <c r="B54" s="63"/>
      <c r="C54" s="57"/>
      <c r="D54" s="57"/>
      <c r="E54" s="57"/>
    </row>
    <row r="55" spans="1:5" ht="24" customHeight="1">
      <c r="A55" s="51"/>
      <c r="B55" s="63"/>
      <c r="C55" s="57"/>
      <c r="D55" s="57"/>
      <c r="E55" s="57"/>
    </row>
    <row r="56" spans="1:5" ht="24" customHeight="1">
      <c r="A56" s="51"/>
      <c r="B56" s="63"/>
      <c r="C56" s="57"/>
      <c r="D56" s="57"/>
      <c r="E56" s="57"/>
    </row>
    <row r="57" spans="1:5" ht="24" customHeight="1">
      <c r="A57" s="51"/>
      <c r="B57" s="63"/>
      <c r="C57" s="57"/>
      <c r="D57" s="57"/>
      <c r="E57" s="57"/>
    </row>
    <row r="58" spans="1:5" ht="24" customHeight="1">
      <c r="A58" s="51"/>
      <c r="B58" s="63"/>
      <c r="C58" s="57"/>
      <c r="D58" s="57"/>
      <c r="E58" s="57"/>
    </row>
    <row r="59" spans="1:5" ht="24" customHeight="1">
      <c r="A59" s="51"/>
      <c r="B59" s="63"/>
      <c r="C59" s="57"/>
      <c r="D59" s="57"/>
      <c r="E59" s="57"/>
    </row>
    <row r="60" spans="1:5" ht="24" customHeight="1">
      <c r="A60" s="51"/>
      <c r="B60" s="63"/>
      <c r="C60" s="57"/>
      <c r="D60" s="57"/>
      <c r="E60" s="57"/>
    </row>
    <row r="61" spans="1:5" ht="24" customHeight="1">
      <c r="A61" s="51"/>
      <c r="B61" s="63"/>
      <c r="C61" s="57"/>
      <c r="D61" s="57"/>
      <c r="E61" s="57"/>
    </row>
    <row r="62" spans="1:5" ht="24" customHeight="1">
      <c r="A62" s="51"/>
      <c r="B62" s="63"/>
      <c r="C62" s="57"/>
      <c r="D62" s="57"/>
      <c r="E62" s="57"/>
    </row>
    <row r="63" spans="1:5" ht="24" customHeight="1">
      <c r="A63" s="51"/>
      <c r="B63" s="63"/>
      <c r="C63" s="57"/>
      <c r="D63" s="57"/>
      <c r="E63" s="57"/>
    </row>
    <row r="64" spans="1:5" ht="24" customHeight="1">
      <c r="A64" s="51"/>
      <c r="B64" s="63"/>
      <c r="C64" s="57"/>
      <c r="D64" s="57"/>
      <c r="E64" s="57"/>
    </row>
    <row r="65" spans="1:5" ht="24" customHeight="1">
      <c r="A65" s="51"/>
      <c r="B65" s="63"/>
      <c r="C65" s="57"/>
      <c r="D65" s="57"/>
      <c r="E65" s="57"/>
    </row>
    <row r="66" spans="1:5" ht="24" customHeight="1">
      <c r="A66" s="51"/>
      <c r="B66" s="63"/>
      <c r="C66" s="57"/>
      <c r="D66" s="57"/>
      <c r="E66" s="57"/>
    </row>
    <row r="67" spans="1:5" ht="24" customHeight="1">
      <c r="A67" s="51"/>
      <c r="B67" s="63"/>
      <c r="C67" s="57"/>
      <c r="D67" s="57"/>
      <c r="E67" s="57"/>
    </row>
    <row r="68" spans="1:5" ht="24" customHeight="1">
      <c r="A68" s="51"/>
      <c r="B68" s="63"/>
      <c r="C68" s="57"/>
      <c r="D68" s="57"/>
      <c r="E68" s="57"/>
    </row>
    <row r="69" spans="1:5" ht="24" customHeight="1">
      <c r="A69" s="51"/>
      <c r="B69" s="63"/>
      <c r="C69" s="57"/>
      <c r="D69" s="57"/>
      <c r="E69" s="57"/>
    </row>
    <row r="70" spans="1:5" s="3" customFormat="1" ht="24" customHeight="1">
      <c r="A70" s="51" t="s">
        <v>24</v>
      </c>
      <c r="B70" s="63" t="s">
        <v>404</v>
      </c>
      <c r="C70" s="57"/>
      <c r="D70" s="57"/>
      <c r="E70" s="57"/>
    </row>
    <row r="71" spans="1:5" ht="24" customHeight="1">
      <c r="A71" s="51" t="s">
        <v>24</v>
      </c>
      <c r="B71" s="63" t="s">
        <v>176</v>
      </c>
      <c r="C71" s="57"/>
      <c r="D71" s="57"/>
      <c r="E71" s="57"/>
    </row>
    <row r="72" spans="1:5" s="46" customFormat="1" ht="24" customHeight="1">
      <c r="A72" s="103" t="s">
        <v>24</v>
      </c>
      <c r="B72" s="227" t="s">
        <v>177</v>
      </c>
      <c r="C72" s="229"/>
      <c r="D72" s="229"/>
      <c r="E72" s="229"/>
    </row>
    <row r="73" spans="1:5" ht="24" customHeight="1">
      <c r="A73" s="51" t="s">
        <v>24</v>
      </c>
      <c r="B73" s="63" t="s">
        <v>179</v>
      </c>
      <c r="C73" s="57"/>
      <c r="D73" s="57"/>
      <c r="E73" s="57"/>
    </row>
    <row r="74" spans="1:5" ht="24" customHeight="1">
      <c r="A74" s="51" t="s">
        <v>24</v>
      </c>
      <c r="B74" s="63" t="s">
        <v>180</v>
      </c>
      <c r="C74" s="57"/>
      <c r="D74" s="57"/>
      <c r="E74" s="57"/>
    </row>
    <row r="75" spans="1:5" ht="24" customHeight="1">
      <c r="A75" s="51" t="s">
        <v>24</v>
      </c>
      <c r="B75" s="102" t="s">
        <v>220</v>
      </c>
      <c r="C75" s="64"/>
      <c r="D75" s="64"/>
      <c r="E75" s="64"/>
    </row>
    <row r="76" spans="1:5" s="46" customFormat="1" ht="24" customHeight="1">
      <c r="A76" s="230" t="s">
        <v>24</v>
      </c>
      <c r="B76" s="231" t="s">
        <v>178</v>
      </c>
      <c r="C76" s="232"/>
      <c r="D76" s="232"/>
      <c r="E76" s="232"/>
    </row>
    <row r="77" spans="1:5" s="3" customFormat="1" ht="24" customHeight="1">
      <c r="A77" s="51" t="s">
        <v>24</v>
      </c>
      <c r="B77" s="63" t="s">
        <v>405</v>
      </c>
      <c r="C77" s="57"/>
      <c r="D77" s="57"/>
      <c r="E77" s="57"/>
    </row>
    <row r="79" spans="1:6" ht="12.75">
      <c r="A79" s="761" t="s">
        <v>46</v>
      </c>
      <c r="B79" s="761"/>
      <c r="C79" s="761"/>
      <c r="D79" s="761"/>
      <c r="E79" s="761"/>
      <c r="F79" s="65"/>
    </row>
    <row r="80" spans="1:6" ht="12.75">
      <c r="A80" s="66"/>
      <c r="B80" s="66"/>
      <c r="C80" s="66"/>
      <c r="D80" s="66"/>
      <c r="E80" s="66"/>
      <c r="F80" s="65"/>
    </row>
    <row r="81" spans="1:6" ht="33.75" customHeight="1">
      <c r="A81" s="762" t="s">
        <v>185</v>
      </c>
      <c r="B81" s="762"/>
      <c r="C81" s="762"/>
      <c r="D81" s="762"/>
      <c r="E81" s="762"/>
      <c r="F81" s="65"/>
    </row>
    <row r="82" spans="1:5" s="46" customFormat="1" ht="30.75" customHeight="1">
      <c r="A82" s="235" t="s">
        <v>23</v>
      </c>
      <c r="B82" s="235" t="s">
        <v>14</v>
      </c>
      <c r="C82" s="763" t="s">
        <v>318</v>
      </c>
      <c r="D82" s="763"/>
      <c r="E82" s="247" t="s">
        <v>319</v>
      </c>
    </row>
    <row r="83" spans="1:5" s="150" customFormat="1" ht="12">
      <c r="A83" s="236">
        <v>1</v>
      </c>
      <c r="B83" s="236">
        <v>2</v>
      </c>
      <c r="C83" s="764">
        <v>3</v>
      </c>
      <c r="D83" s="764"/>
      <c r="E83" s="236">
        <v>4</v>
      </c>
    </row>
    <row r="84" spans="1:5" s="10" customFormat="1" ht="27.75" customHeight="1">
      <c r="A84" s="238" t="s">
        <v>16</v>
      </c>
      <c r="B84" s="237" t="s">
        <v>181</v>
      </c>
      <c r="C84" s="760"/>
      <c r="D84" s="760"/>
      <c r="E84" s="253"/>
    </row>
    <row r="85" spans="1:5" s="10" customFormat="1" ht="27.75" customHeight="1">
      <c r="A85" s="238" t="s">
        <v>18</v>
      </c>
      <c r="B85" s="237" t="s">
        <v>182</v>
      </c>
      <c r="C85" s="760"/>
      <c r="D85" s="760"/>
      <c r="E85" s="253"/>
    </row>
    <row r="86" spans="1:5" s="10" customFormat="1" ht="27.75" customHeight="1">
      <c r="A86" s="238" t="s">
        <v>19</v>
      </c>
      <c r="B86" s="237" t="s">
        <v>183</v>
      </c>
      <c r="C86" s="760"/>
      <c r="D86" s="760"/>
      <c r="E86" s="253"/>
    </row>
    <row r="87" spans="1:5" s="10" customFormat="1" ht="27.75" customHeight="1">
      <c r="A87" s="252" t="s">
        <v>20</v>
      </c>
      <c r="B87" s="243" t="s">
        <v>184</v>
      </c>
      <c r="C87" s="765"/>
      <c r="D87" s="765"/>
      <c r="E87" s="254"/>
    </row>
    <row r="88" spans="1:6" ht="15.75" customHeight="1">
      <c r="A88" s="766"/>
      <c r="B88" s="766"/>
      <c r="C88" s="766"/>
      <c r="D88" s="176"/>
      <c r="E88" s="177"/>
      <c r="F88" s="65"/>
    </row>
    <row r="89" spans="1:6" ht="33.75" customHeight="1">
      <c r="A89" s="767" t="s">
        <v>186</v>
      </c>
      <c r="B89" s="767"/>
      <c r="C89" s="767"/>
      <c r="D89" s="767"/>
      <c r="E89" s="767"/>
      <c r="F89" s="65"/>
    </row>
    <row r="90" spans="1:5" s="46" customFormat="1" ht="30.75" customHeight="1">
      <c r="A90" s="235" t="s">
        <v>23</v>
      </c>
      <c r="B90" s="235" t="s">
        <v>14</v>
      </c>
      <c r="C90" s="235" t="s">
        <v>320</v>
      </c>
      <c r="D90" s="235" t="s">
        <v>122</v>
      </c>
      <c r="E90" s="247" t="s">
        <v>321</v>
      </c>
    </row>
    <row r="91" spans="1:5" s="215" customFormat="1" ht="11.25">
      <c r="A91" s="390">
        <v>1</v>
      </c>
      <c r="B91" s="390">
        <v>2</v>
      </c>
      <c r="C91" s="390">
        <v>3</v>
      </c>
      <c r="D91" s="390">
        <v>4</v>
      </c>
      <c r="E91" s="390">
        <v>5</v>
      </c>
    </row>
    <row r="92" spans="1:5" s="10" customFormat="1" ht="27.75" customHeight="1">
      <c r="A92" s="239" t="s">
        <v>16</v>
      </c>
      <c r="B92" s="240" t="s">
        <v>187</v>
      </c>
      <c r="C92" s="241"/>
      <c r="D92" s="241"/>
      <c r="E92" s="242"/>
    </row>
    <row r="93" spans="1:5" s="246" customFormat="1" ht="24">
      <c r="A93" s="244" t="s">
        <v>18</v>
      </c>
      <c r="B93" s="245" t="s">
        <v>190</v>
      </c>
      <c r="C93" s="244" t="s">
        <v>24</v>
      </c>
      <c r="D93" s="244" t="s">
        <v>24</v>
      </c>
      <c r="E93" s="248" t="s">
        <v>24</v>
      </c>
    </row>
    <row r="94" spans="1:5" s="10" customFormat="1" ht="27.75" customHeight="1">
      <c r="A94" s="238" t="s">
        <v>19</v>
      </c>
      <c r="B94" s="237" t="s">
        <v>188</v>
      </c>
      <c r="C94" s="249"/>
      <c r="D94" s="249"/>
      <c r="E94" s="250"/>
    </row>
    <row r="95" spans="1:5" s="10" customFormat="1" ht="27.75" customHeight="1">
      <c r="A95" s="238" t="s">
        <v>20</v>
      </c>
      <c r="B95" s="237" t="s">
        <v>189</v>
      </c>
      <c r="C95" s="249"/>
      <c r="D95" s="249"/>
      <c r="E95" s="250"/>
    </row>
    <row r="96" spans="1:5" s="10" customFormat="1" ht="27.75" customHeight="1">
      <c r="A96" s="238" t="s">
        <v>127</v>
      </c>
      <c r="B96" s="237" t="s">
        <v>191</v>
      </c>
      <c r="C96" s="249"/>
      <c r="D96" s="249"/>
      <c r="E96" s="250"/>
    </row>
    <row r="97" spans="1:5" s="10" customFormat="1" ht="27.75" customHeight="1">
      <c r="A97" s="238" t="s">
        <v>128</v>
      </c>
      <c r="B97" s="237" t="s">
        <v>192</v>
      </c>
      <c r="C97" s="249"/>
      <c r="D97" s="249"/>
      <c r="E97" s="250"/>
    </row>
    <row r="98" spans="1:6" ht="12.75">
      <c r="A98" s="67"/>
      <c r="B98" s="68"/>
      <c r="C98" s="69"/>
      <c r="D98" s="69"/>
      <c r="E98" s="69"/>
      <c r="F98" s="65"/>
    </row>
    <row r="99" spans="1:6" ht="33.75" customHeight="1">
      <c r="A99" s="767" t="s">
        <v>407</v>
      </c>
      <c r="B99" s="767"/>
      <c r="C99" s="767"/>
      <c r="D99" s="767"/>
      <c r="E99" s="767"/>
      <c r="F99" s="65"/>
    </row>
    <row r="100" spans="1:5" s="46" customFormat="1" ht="30.75" customHeight="1">
      <c r="A100" s="235" t="s">
        <v>23</v>
      </c>
      <c r="B100" s="235" t="s">
        <v>14</v>
      </c>
      <c r="C100" s="235" t="s">
        <v>320</v>
      </c>
      <c r="D100" s="235" t="s">
        <v>122</v>
      </c>
      <c r="E100" s="247" t="s">
        <v>321</v>
      </c>
    </row>
    <row r="101" spans="1:5" s="215" customFormat="1" ht="11.25">
      <c r="A101" s="390">
        <v>1</v>
      </c>
      <c r="B101" s="390">
        <v>2</v>
      </c>
      <c r="C101" s="390">
        <v>3</v>
      </c>
      <c r="D101" s="390">
        <v>4</v>
      </c>
      <c r="E101" s="390">
        <v>5</v>
      </c>
    </row>
    <row r="102" spans="1:5" s="10" customFormat="1" ht="27.75" customHeight="1">
      <c r="A102" s="238" t="s">
        <v>16</v>
      </c>
      <c r="B102" s="237" t="s">
        <v>406</v>
      </c>
      <c r="C102" s="249"/>
      <c r="D102" s="249"/>
      <c r="E102" s="250"/>
    </row>
    <row r="103" spans="1:6" ht="12.75">
      <c r="A103" s="67"/>
      <c r="B103" s="68"/>
      <c r="C103" s="69"/>
      <c r="D103" s="69"/>
      <c r="E103" s="69"/>
      <c r="F103" s="65"/>
    </row>
    <row r="104" spans="1:6" ht="12.75">
      <c r="A104" s="67"/>
      <c r="B104" s="68"/>
      <c r="C104" s="69"/>
      <c r="D104" s="69"/>
      <c r="E104" s="69"/>
      <c r="F104" s="65"/>
    </row>
    <row r="105" spans="1:6" ht="12.75">
      <c r="A105" s="67"/>
      <c r="B105" s="68"/>
      <c r="C105" s="69"/>
      <c r="D105" s="69"/>
      <c r="E105" s="69"/>
      <c r="F105" s="65"/>
    </row>
    <row r="106" spans="1:6" ht="12.75">
      <c r="A106" s="67"/>
      <c r="B106" s="68"/>
      <c r="C106" s="69"/>
      <c r="D106" s="69"/>
      <c r="E106" s="69"/>
      <c r="F106" s="65"/>
    </row>
    <row r="107" spans="1:6" ht="12.75">
      <c r="A107" s="67"/>
      <c r="B107" s="68"/>
      <c r="C107" s="69"/>
      <c r="D107" s="69"/>
      <c r="E107" s="69"/>
      <c r="F107" s="65"/>
    </row>
    <row r="108" spans="1:6" ht="12.75">
      <c r="A108" s="70"/>
      <c r="B108" s="69"/>
      <c r="C108" s="69"/>
      <c r="D108" s="69"/>
      <c r="E108" s="69"/>
      <c r="F108" s="65"/>
    </row>
    <row r="109" spans="1:6" ht="12.75">
      <c r="A109" s="769" t="s">
        <v>47</v>
      </c>
      <c r="B109" s="769"/>
      <c r="C109" s="72" t="s">
        <v>48</v>
      </c>
      <c r="D109" s="72"/>
      <c r="E109" s="71" t="s">
        <v>221</v>
      </c>
      <c r="F109" s="65"/>
    </row>
    <row r="110" spans="1:6" ht="12.75">
      <c r="A110" s="770" t="s">
        <v>49</v>
      </c>
      <c r="B110" s="770"/>
      <c r="C110" s="175" t="s">
        <v>411</v>
      </c>
      <c r="D110" s="73"/>
      <c r="E110" s="175" t="s">
        <v>90</v>
      </c>
      <c r="F110" s="65"/>
    </row>
    <row r="111" spans="1:5" ht="12.75">
      <c r="A111" s="74"/>
      <c r="B111" s="74"/>
      <c r="C111" s="74"/>
      <c r="D111" s="74"/>
      <c r="E111" s="74"/>
    </row>
    <row r="112" spans="1:5" ht="12.75">
      <c r="A112" s="74"/>
      <c r="B112" s="74"/>
      <c r="C112" s="74"/>
      <c r="D112" s="74"/>
      <c r="E112" s="74"/>
    </row>
    <row r="113" spans="1:6" ht="11.25" customHeight="1">
      <c r="A113" s="771" t="s">
        <v>408</v>
      </c>
      <c r="B113" s="749"/>
      <c r="C113" s="175"/>
      <c r="D113" s="73"/>
      <c r="E113" s="175"/>
      <c r="F113" s="65"/>
    </row>
    <row r="114" spans="1:6" ht="32.25" customHeight="1">
      <c r="A114" s="772" t="s">
        <v>409</v>
      </c>
      <c r="B114" s="773"/>
      <c r="C114" s="773"/>
      <c r="D114" s="773"/>
      <c r="E114" s="773"/>
      <c r="F114" s="65"/>
    </row>
    <row r="115" spans="1:6" ht="18" customHeight="1">
      <c r="A115" s="774" t="s">
        <v>410</v>
      </c>
      <c r="B115" s="775"/>
      <c r="C115" s="775"/>
      <c r="D115" s="775"/>
      <c r="E115" s="775"/>
      <c r="F115" s="65"/>
    </row>
    <row r="116" spans="1:5" ht="12.75">
      <c r="A116" s="74"/>
      <c r="B116" s="74"/>
      <c r="C116" s="74"/>
      <c r="D116" s="74"/>
      <c r="E116" s="74"/>
    </row>
    <row r="118" spans="1:5" ht="48" customHeight="1">
      <c r="A118" s="768" t="s">
        <v>412</v>
      </c>
      <c r="B118" s="768"/>
      <c r="C118" s="768"/>
      <c r="D118" s="768"/>
      <c r="E118" s="768"/>
    </row>
  </sheetData>
  <sheetProtection/>
  <mergeCells count="25">
    <mergeCell ref="A88:C88"/>
    <mergeCell ref="A89:E89"/>
    <mergeCell ref="A118:E118"/>
    <mergeCell ref="A109:B109"/>
    <mergeCell ref="A110:B110"/>
    <mergeCell ref="A99:E99"/>
    <mergeCell ref="A113:B113"/>
    <mergeCell ref="A114:E114"/>
    <mergeCell ref="A115:E115"/>
    <mergeCell ref="A81:E81"/>
    <mergeCell ref="C82:D82"/>
    <mergeCell ref="C83:D83"/>
    <mergeCell ref="C84:D84"/>
    <mergeCell ref="C86:D86"/>
    <mergeCell ref="C87:D87"/>
    <mergeCell ref="A3:B3"/>
    <mergeCell ref="A4:B4"/>
    <mergeCell ref="A5:E5"/>
    <mergeCell ref="A6:C6"/>
    <mergeCell ref="C85:D85"/>
    <mergeCell ref="A7:C7"/>
    <mergeCell ref="A8:C8"/>
    <mergeCell ref="A9:C9"/>
    <mergeCell ref="A10:C10"/>
    <mergeCell ref="A79:E79"/>
  </mergeCells>
  <printOptions horizontalCentered="1"/>
  <pageMargins left="0.3937007874015748" right="0.3937007874015748" top="0.5905511811023623" bottom="0.3937007874015748" header="0.5118110236220472" footer="0.5118110236220472"/>
  <pageSetup horizontalDpi="600" verticalDpi="600" orientation="portrait" paperSize="9" scale="81" r:id="rId1"/>
  <headerFooter alignWithMargins="0">
    <oddFooter>&amp;R&amp;P</oddFooter>
  </headerFooter>
  <rowBreaks count="2" manualBreakCount="2">
    <brk id="36" max="4" man="1"/>
    <brk id="77" max="4" man="1"/>
  </rowBreaks>
</worksheet>
</file>

<file path=xl/worksheets/sheet17.xml><?xml version="1.0" encoding="utf-8"?>
<worksheet xmlns="http://schemas.openxmlformats.org/spreadsheetml/2006/main" xmlns:r="http://schemas.openxmlformats.org/officeDocument/2006/relationships">
  <sheetPr>
    <tabColor rgb="FFFFC000"/>
  </sheetPr>
  <dimension ref="A1:O65"/>
  <sheetViews>
    <sheetView view="pageBreakPreview" zoomScaleSheetLayoutView="100" zoomScalePageLayoutView="0" workbookViewId="0" topLeftCell="A52">
      <selection activeCell="E1" sqref="E1"/>
    </sheetView>
  </sheetViews>
  <sheetFormatPr defaultColWidth="9.00390625" defaultRowHeight="12.75"/>
  <cols>
    <col min="1" max="2" width="9.125" style="167" customWidth="1"/>
    <col min="3" max="3" width="18.75390625" style="167" customWidth="1"/>
    <col min="4" max="4" width="27.00390625" style="167" customWidth="1"/>
    <col min="5" max="5" width="27.875" style="167" bestFit="1" customWidth="1"/>
    <col min="6" max="16384" width="9.125" style="167" customWidth="1"/>
  </cols>
  <sheetData>
    <row r="1" ht="38.25">
      <c r="E1" s="179" t="s">
        <v>402</v>
      </c>
    </row>
    <row r="3" spans="1:5" ht="63.75" customHeight="1">
      <c r="A3" s="735" t="s">
        <v>359</v>
      </c>
      <c r="B3" s="735"/>
      <c r="C3" s="735"/>
      <c r="D3" s="735"/>
      <c r="E3" s="735"/>
    </row>
    <row r="5" spans="1:14" s="164" customFormat="1" ht="15.75">
      <c r="A5" s="777" t="s">
        <v>194</v>
      </c>
      <c r="B5" s="777"/>
      <c r="C5" s="777"/>
      <c r="D5" s="777"/>
      <c r="E5" s="777"/>
      <c r="M5" s="395"/>
      <c r="N5" s="395"/>
    </row>
    <row r="6" spans="1:14" s="164" customFormat="1" ht="15.75">
      <c r="A6" s="165"/>
      <c r="B6" s="165"/>
      <c r="C6" s="165"/>
      <c r="D6" s="165"/>
      <c r="E6" s="165"/>
      <c r="M6" s="395"/>
      <c r="N6" s="395"/>
    </row>
    <row r="7" spans="1:14" s="164" customFormat="1" ht="82.5" customHeight="1">
      <c r="A7" s="778" t="s">
        <v>323</v>
      </c>
      <c r="B7" s="778"/>
      <c r="C7" s="778"/>
      <c r="D7" s="778"/>
      <c r="E7" s="778"/>
      <c r="M7" s="395"/>
      <c r="N7" s="395"/>
    </row>
    <row r="8" spans="1:15" s="164" customFormat="1" ht="15.75">
      <c r="A8" s="779" t="s">
        <v>279</v>
      </c>
      <c r="B8" s="780"/>
      <c r="C8" s="780"/>
      <c r="D8" s="780"/>
      <c r="E8" s="780"/>
      <c r="F8" s="396"/>
      <c r="G8" s="396"/>
      <c r="H8" s="396"/>
      <c r="I8" s="396"/>
      <c r="J8" s="396"/>
      <c r="K8" s="396"/>
      <c r="L8" s="396"/>
      <c r="M8" s="396"/>
      <c r="N8" s="396"/>
      <c r="O8" s="396"/>
    </row>
    <row r="9" spans="1:15" s="164" customFormat="1" ht="39" customHeight="1">
      <c r="A9" s="397" t="s">
        <v>130</v>
      </c>
      <c r="B9" s="781" t="s">
        <v>281</v>
      </c>
      <c r="C9" s="781"/>
      <c r="D9" s="781"/>
      <c r="E9" s="781"/>
      <c r="F9" s="398"/>
      <c r="G9" s="398"/>
      <c r="H9" s="398"/>
      <c r="I9" s="398"/>
      <c r="J9" s="398"/>
      <c r="K9" s="398"/>
      <c r="L9" s="398"/>
      <c r="M9" s="398"/>
      <c r="N9" s="398"/>
      <c r="O9" s="398"/>
    </row>
    <row r="10" spans="1:15" s="164" customFormat="1" ht="15.75">
      <c r="A10" s="397" t="s">
        <v>131</v>
      </c>
      <c r="B10" s="781" t="s">
        <v>280</v>
      </c>
      <c r="C10" s="781"/>
      <c r="D10" s="781"/>
      <c r="E10" s="781"/>
      <c r="F10" s="398"/>
      <c r="G10" s="398"/>
      <c r="H10" s="398"/>
      <c r="I10" s="398"/>
      <c r="J10" s="398"/>
      <c r="K10" s="398"/>
      <c r="L10" s="398"/>
      <c r="M10" s="398"/>
      <c r="N10" s="398"/>
      <c r="O10" s="398"/>
    </row>
    <row r="11" spans="1:15" s="164" customFormat="1" ht="15.75">
      <c r="A11" s="166"/>
      <c r="B11" s="166"/>
      <c r="C11" s="166"/>
      <c r="D11" s="166"/>
      <c r="E11" s="166"/>
      <c r="F11" s="166"/>
      <c r="G11" s="166"/>
      <c r="H11" s="166"/>
      <c r="I11" s="166"/>
      <c r="J11" s="166"/>
      <c r="K11" s="166"/>
      <c r="L11" s="166"/>
      <c r="M11" s="166"/>
      <c r="N11" s="166"/>
      <c r="O11" s="166"/>
    </row>
    <row r="12" spans="1:15" s="164" customFormat="1" ht="37.5" customHeight="1">
      <c r="A12" s="782" t="s">
        <v>324</v>
      </c>
      <c r="B12" s="783"/>
      <c r="C12" s="783"/>
      <c r="D12" s="783"/>
      <c r="E12" s="783"/>
      <c r="F12" s="399"/>
      <c r="G12" s="399"/>
      <c r="H12" s="399"/>
      <c r="I12" s="399"/>
      <c r="J12" s="399"/>
      <c r="K12" s="399"/>
      <c r="L12" s="399"/>
      <c r="M12" s="399"/>
      <c r="N12" s="399"/>
      <c r="O12" s="399"/>
    </row>
    <row r="13" spans="1:15" s="164" customFormat="1" ht="15.75">
      <c r="A13" s="784" t="s">
        <v>132</v>
      </c>
      <c r="B13" s="784"/>
      <c r="C13" s="785"/>
      <c r="D13" s="784"/>
      <c r="E13" s="784"/>
      <c r="F13" s="400"/>
      <c r="G13" s="400"/>
      <c r="H13" s="400"/>
      <c r="I13" s="400"/>
      <c r="J13" s="400"/>
      <c r="K13" s="400"/>
      <c r="L13" s="400"/>
      <c r="M13" s="400"/>
      <c r="N13" s="400"/>
      <c r="O13" s="400"/>
    </row>
    <row r="14" spans="1:15" s="164" customFormat="1" ht="15.75">
      <c r="A14" s="784" t="s">
        <v>133</v>
      </c>
      <c r="B14" s="784"/>
      <c r="C14" s="784"/>
      <c r="D14" s="784"/>
      <c r="E14" s="784"/>
      <c r="F14" s="400"/>
      <c r="G14" s="400"/>
      <c r="H14" s="400"/>
      <c r="I14" s="400"/>
      <c r="J14" s="400"/>
      <c r="K14" s="400"/>
      <c r="L14" s="400"/>
      <c r="M14" s="400"/>
      <c r="N14" s="400"/>
      <c r="O14" s="400"/>
    </row>
    <row r="15" spans="1:15" s="164" customFormat="1" ht="33.75" customHeight="1">
      <c r="A15" s="786" t="s">
        <v>134</v>
      </c>
      <c r="B15" s="786"/>
      <c r="C15" s="786"/>
      <c r="D15" s="786"/>
      <c r="E15" s="786"/>
      <c r="F15" s="401"/>
      <c r="G15" s="401"/>
      <c r="H15" s="401"/>
      <c r="I15" s="401"/>
      <c r="J15" s="401"/>
      <c r="K15" s="401"/>
      <c r="L15" s="401"/>
      <c r="M15" s="401"/>
      <c r="N15" s="401"/>
      <c r="O15" s="401"/>
    </row>
    <row r="16" spans="1:15" s="164" customFormat="1" ht="31.5" customHeight="1">
      <c r="A16" s="786" t="s">
        <v>155</v>
      </c>
      <c r="B16" s="786"/>
      <c r="C16" s="786"/>
      <c r="D16" s="786"/>
      <c r="E16" s="786"/>
      <c r="F16" s="402"/>
      <c r="G16" s="402"/>
      <c r="H16" s="402"/>
      <c r="I16" s="402"/>
      <c r="J16" s="402"/>
      <c r="K16" s="402"/>
      <c r="L16" s="402"/>
      <c r="M16" s="402"/>
      <c r="N16" s="402"/>
      <c r="O16" s="402"/>
    </row>
    <row r="17" spans="1:15" s="164" customFormat="1" ht="32.25" customHeight="1">
      <c r="A17" s="776" t="s">
        <v>135</v>
      </c>
      <c r="B17" s="776"/>
      <c r="C17" s="776"/>
      <c r="D17" s="776"/>
      <c r="E17" s="776"/>
      <c r="F17" s="400"/>
      <c r="G17" s="400"/>
      <c r="H17" s="400"/>
      <c r="I17" s="400"/>
      <c r="J17" s="400"/>
      <c r="K17" s="400"/>
      <c r="L17" s="400"/>
      <c r="M17" s="400"/>
      <c r="N17" s="400"/>
      <c r="O17" s="400"/>
    </row>
    <row r="18" spans="1:15" s="164" customFormat="1" ht="15.75">
      <c r="A18" s="460"/>
      <c r="B18" s="776" t="s">
        <v>136</v>
      </c>
      <c r="C18" s="776"/>
      <c r="D18" s="776"/>
      <c r="E18" s="776"/>
      <c r="F18" s="400"/>
      <c r="G18" s="400"/>
      <c r="H18" s="400"/>
      <c r="I18" s="400"/>
      <c r="J18" s="400"/>
      <c r="K18" s="400"/>
      <c r="L18" s="400"/>
      <c r="M18" s="400"/>
      <c r="N18" s="400"/>
      <c r="O18" s="400"/>
    </row>
    <row r="19" spans="1:15" s="164" customFormat="1" ht="35.25" customHeight="1">
      <c r="A19" s="460"/>
      <c r="B19" s="776" t="s">
        <v>137</v>
      </c>
      <c r="C19" s="776"/>
      <c r="D19" s="776"/>
      <c r="E19" s="776"/>
      <c r="F19" s="400"/>
      <c r="G19" s="400"/>
      <c r="H19" s="400"/>
      <c r="I19" s="400"/>
      <c r="J19" s="400"/>
      <c r="K19" s="400"/>
      <c r="L19" s="400"/>
      <c r="M19" s="400"/>
      <c r="N19" s="400"/>
      <c r="O19" s="400"/>
    </row>
    <row r="20" spans="1:15" s="164" customFormat="1" ht="15.75">
      <c r="A20" s="460"/>
      <c r="B20" s="776" t="s">
        <v>138</v>
      </c>
      <c r="C20" s="776"/>
      <c r="D20" s="776"/>
      <c r="E20" s="776"/>
      <c r="F20" s="400"/>
      <c r="G20" s="400"/>
      <c r="H20" s="400"/>
      <c r="I20" s="400"/>
      <c r="J20" s="400"/>
      <c r="K20" s="400"/>
      <c r="L20" s="400"/>
      <c r="M20" s="400"/>
      <c r="N20" s="400"/>
      <c r="O20" s="400"/>
    </row>
    <row r="21" spans="1:15" s="164" customFormat="1" ht="15.75">
      <c r="A21" s="460"/>
      <c r="B21" s="776" t="s">
        <v>139</v>
      </c>
      <c r="C21" s="776"/>
      <c r="D21" s="776"/>
      <c r="E21" s="776"/>
      <c r="F21" s="400"/>
      <c r="G21" s="400"/>
      <c r="H21" s="400"/>
      <c r="I21" s="400"/>
      <c r="J21" s="400"/>
      <c r="K21" s="400"/>
      <c r="L21" s="400"/>
      <c r="M21" s="400"/>
      <c r="N21" s="400"/>
      <c r="O21" s="400"/>
    </row>
    <row r="22" spans="1:15" s="164" customFormat="1" ht="15.75">
      <c r="A22" s="460"/>
      <c r="B22" s="776" t="s">
        <v>140</v>
      </c>
      <c r="C22" s="776"/>
      <c r="D22" s="776"/>
      <c r="E22" s="776"/>
      <c r="F22" s="400"/>
      <c r="G22" s="400"/>
      <c r="H22" s="400"/>
      <c r="I22" s="400"/>
      <c r="J22" s="400"/>
      <c r="K22" s="400"/>
      <c r="L22" s="400"/>
      <c r="M22" s="400"/>
      <c r="N22" s="400"/>
      <c r="O22" s="400"/>
    </row>
    <row r="23" spans="1:15" s="164" customFormat="1" ht="33.75" customHeight="1">
      <c r="A23" s="776" t="s">
        <v>141</v>
      </c>
      <c r="B23" s="776"/>
      <c r="C23" s="776"/>
      <c r="D23" s="776"/>
      <c r="E23" s="776"/>
      <c r="F23" s="400"/>
      <c r="G23" s="400"/>
      <c r="H23" s="400"/>
      <c r="I23" s="400"/>
      <c r="J23" s="400"/>
      <c r="K23" s="400"/>
      <c r="L23" s="400"/>
      <c r="M23" s="400"/>
      <c r="N23" s="400"/>
      <c r="O23" s="400"/>
    </row>
    <row r="24" spans="1:15" s="164" customFormat="1" ht="15.75">
      <c r="A24" s="408"/>
      <c r="B24" s="408"/>
      <c r="C24" s="408"/>
      <c r="D24" s="408"/>
      <c r="E24" s="408"/>
      <c r="F24" s="400"/>
      <c r="G24" s="400"/>
      <c r="H24" s="400"/>
      <c r="I24" s="400"/>
      <c r="J24" s="400"/>
      <c r="K24" s="400"/>
      <c r="L24" s="400"/>
      <c r="M24" s="400"/>
      <c r="N24" s="400"/>
      <c r="O24" s="400"/>
    </row>
    <row r="25" spans="1:15" s="164" customFormat="1" ht="33" customHeight="1">
      <c r="A25" s="789" t="s">
        <v>289</v>
      </c>
      <c r="B25" s="790"/>
      <c r="C25" s="790"/>
      <c r="D25" s="790"/>
      <c r="E25" s="790"/>
      <c r="F25" s="400"/>
      <c r="G25" s="400"/>
      <c r="H25" s="400"/>
      <c r="I25" s="400"/>
      <c r="J25" s="400"/>
      <c r="K25" s="400"/>
      <c r="L25" s="400"/>
      <c r="M25" s="400"/>
      <c r="N25" s="400"/>
      <c r="O25" s="400"/>
    </row>
    <row r="26" spans="1:15" s="164" customFormat="1" ht="21" customHeight="1">
      <c r="A26" s="789" t="s">
        <v>284</v>
      </c>
      <c r="B26" s="790"/>
      <c r="C26" s="790"/>
      <c r="D26" s="790"/>
      <c r="E26" s="790"/>
      <c r="F26" s="400"/>
      <c r="G26" s="400"/>
      <c r="H26" s="400"/>
      <c r="I26" s="400"/>
      <c r="J26" s="400"/>
      <c r="K26" s="400"/>
      <c r="L26" s="400"/>
      <c r="M26" s="400"/>
      <c r="N26" s="400"/>
      <c r="O26" s="400"/>
    </row>
    <row r="27" spans="1:15" s="164" customFormat="1" ht="33.75" customHeight="1">
      <c r="A27" s="789" t="s">
        <v>283</v>
      </c>
      <c r="B27" s="790"/>
      <c r="C27" s="790"/>
      <c r="D27" s="790"/>
      <c r="E27" s="790"/>
      <c r="F27" s="400"/>
      <c r="G27" s="400"/>
      <c r="H27" s="400"/>
      <c r="I27" s="400"/>
      <c r="J27" s="400"/>
      <c r="K27" s="400"/>
      <c r="L27" s="400"/>
      <c r="M27" s="400"/>
      <c r="N27" s="400"/>
      <c r="O27" s="400"/>
    </row>
    <row r="28" spans="1:15" s="164" customFormat="1" ht="15.75">
      <c r="A28" s="789" t="s">
        <v>282</v>
      </c>
      <c r="B28" s="790"/>
      <c r="C28" s="790"/>
      <c r="D28" s="790"/>
      <c r="E28" s="790"/>
      <c r="F28" s="400"/>
      <c r="G28" s="400"/>
      <c r="H28" s="400"/>
      <c r="I28" s="400"/>
      <c r="J28" s="400"/>
      <c r="K28" s="400"/>
      <c r="L28" s="400"/>
      <c r="M28" s="400"/>
      <c r="N28" s="400"/>
      <c r="O28" s="400"/>
    </row>
    <row r="29" spans="1:15" s="164" customFormat="1" ht="15.75">
      <c r="A29" s="789" t="s">
        <v>285</v>
      </c>
      <c r="B29" s="790"/>
      <c r="C29" s="790"/>
      <c r="D29" s="790"/>
      <c r="E29" s="790"/>
      <c r="F29" s="400"/>
      <c r="G29" s="400"/>
      <c r="H29" s="400"/>
      <c r="I29" s="400"/>
      <c r="J29" s="400"/>
      <c r="K29" s="400"/>
      <c r="L29" s="400"/>
      <c r="M29" s="400"/>
      <c r="N29" s="400"/>
      <c r="O29" s="400"/>
    </row>
    <row r="30" spans="1:15" s="164" customFormat="1" ht="15.75">
      <c r="A30" s="789" t="s">
        <v>286</v>
      </c>
      <c r="B30" s="790"/>
      <c r="C30" s="790"/>
      <c r="D30" s="790"/>
      <c r="E30" s="790"/>
      <c r="F30" s="400"/>
      <c r="G30" s="400"/>
      <c r="H30" s="400"/>
      <c r="I30" s="400"/>
      <c r="J30" s="400"/>
      <c r="K30" s="400"/>
      <c r="L30" s="400"/>
      <c r="M30" s="400"/>
      <c r="N30" s="400"/>
      <c r="O30" s="400"/>
    </row>
    <row r="31" spans="1:15" s="164" customFormat="1" ht="15.75">
      <c r="A31" s="458"/>
      <c r="B31" s="458"/>
      <c r="C31" s="458"/>
      <c r="D31" s="458"/>
      <c r="E31" s="458"/>
      <c r="F31" s="400"/>
      <c r="G31" s="400"/>
      <c r="H31" s="400"/>
      <c r="I31" s="400"/>
      <c r="J31" s="400"/>
      <c r="K31" s="400"/>
      <c r="L31" s="400"/>
      <c r="M31" s="400"/>
      <c r="N31" s="400"/>
      <c r="O31" s="400"/>
    </row>
    <row r="32" spans="1:15" s="164" customFormat="1" ht="66.75" customHeight="1">
      <c r="A32" s="787" t="s">
        <v>325</v>
      </c>
      <c r="B32" s="787"/>
      <c r="C32" s="787"/>
      <c r="D32" s="787"/>
      <c r="E32" s="787"/>
      <c r="F32" s="400"/>
      <c r="G32" s="400"/>
      <c r="H32" s="400"/>
      <c r="I32" s="400"/>
      <c r="J32" s="400"/>
      <c r="K32" s="400"/>
      <c r="L32" s="400"/>
      <c r="M32" s="400"/>
      <c r="N32" s="400"/>
      <c r="O32" s="400"/>
    </row>
    <row r="33" spans="1:15" s="164" customFormat="1" ht="15.75">
      <c r="A33" s="459"/>
      <c r="B33" s="459"/>
      <c r="C33" s="459"/>
      <c r="D33" s="459"/>
      <c r="E33" s="459"/>
      <c r="F33" s="400"/>
      <c r="G33" s="400"/>
      <c r="H33" s="400"/>
      <c r="I33" s="400"/>
      <c r="J33" s="400"/>
      <c r="K33" s="400"/>
      <c r="L33" s="400"/>
      <c r="M33" s="400"/>
      <c r="N33" s="400"/>
      <c r="O33" s="400"/>
    </row>
    <row r="34" spans="1:5" s="164" customFormat="1" ht="15.75">
      <c r="A34" s="777" t="s">
        <v>195</v>
      </c>
      <c r="B34" s="777"/>
      <c r="C34" s="777"/>
      <c r="D34" s="777"/>
      <c r="E34" s="777"/>
    </row>
    <row r="35" s="164" customFormat="1" ht="15.75"/>
    <row r="36" spans="1:5" s="164" customFormat="1" ht="15.75">
      <c r="A36" s="788" t="s">
        <v>326</v>
      </c>
      <c r="B36" s="788"/>
      <c r="C36" s="788"/>
      <c r="D36" s="788"/>
      <c r="E36" s="788"/>
    </row>
    <row r="37" s="164" customFormat="1" ht="15.75"/>
    <row r="38" spans="1:5" s="164" customFormat="1" ht="33" customHeight="1">
      <c r="A38" s="791" t="s">
        <v>287</v>
      </c>
      <c r="B38" s="791"/>
      <c r="C38" s="791"/>
      <c r="D38" s="791"/>
      <c r="E38" s="791"/>
    </row>
    <row r="39" spans="1:5" s="164" customFormat="1" ht="53.25" customHeight="1">
      <c r="A39" s="791" t="s">
        <v>290</v>
      </c>
      <c r="B39" s="791"/>
      <c r="C39" s="791"/>
      <c r="D39" s="791"/>
      <c r="E39" s="791"/>
    </row>
    <row r="40" spans="1:5" s="164" customFormat="1" ht="104.25" customHeight="1">
      <c r="A40" s="791" t="s">
        <v>350</v>
      </c>
      <c r="B40" s="791"/>
      <c r="C40" s="791"/>
      <c r="D40" s="791"/>
      <c r="E40" s="791"/>
    </row>
    <row r="41" spans="1:5" s="164" customFormat="1" ht="87" customHeight="1">
      <c r="A41" s="791" t="s">
        <v>333</v>
      </c>
      <c r="B41" s="791"/>
      <c r="C41" s="791"/>
      <c r="D41" s="791"/>
      <c r="E41" s="791"/>
    </row>
    <row r="42" spans="1:5" s="164" customFormat="1" ht="50.25" customHeight="1">
      <c r="A42" s="791" t="s">
        <v>334</v>
      </c>
      <c r="B42" s="791"/>
      <c r="C42" s="791"/>
      <c r="D42" s="791"/>
      <c r="E42" s="791"/>
    </row>
    <row r="43" spans="1:5" s="164" customFormat="1" ht="33" customHeight="1">
      <c r="A43" s="791" t="s">
        <v>335</v>
      </c>
      <c r="B43" s="791"/>
      <c r="C43" s="791"/>
      <c r="D43" s="791"/>
      <c r="E43" s="791"/>
    </row>
    <row r="44" spans="1:5" s="164" customFormat="1" ht="50.25" customHeight="1">
      <c r="A44" s="791" t="s">
        <v>358</v>
      </c>
      <c r="B44" s="791"/>
      <c r="C44" s="791"/>
      <c r="D44" s="791"/>
      <c r="E44" s="791"/>
    </row>
    <row r="45" spans="1:5" s="164" customFormat="1" ht="15.75">
      <c r="A45" s="791"/>
      <c r="B45" s="791"/>
      <c r="C45" s="791"/>
      <c r="D45" s="791"/>
      <c r="E45" s="791"/>
    </row>
    <row r="46" spans="1:5" s="164" customFormat="1" ht="24" customHeight="1">
      <c r="A46" s="792" t="s">
        <v>344</v>
      </c>
      <c r="B46" s="792"/>
      <c r="C46" s="792"/>
      <c r="D46" s="792"/>
      <c r="E46" s="792"/>
    </row>
    <row r="47" spans="1:5" s="164" customFormat="1" ht="24" customHeight="1">
      <c r="A47" s="792" t="s">
        <v>343</v>
      </c>
      <c r="B47" s="792"/>
      <c r="C47" s="792"/>
      <c r="D47" s="792"/>
      <c r="E47" s="792"/>
    </row>
    <row r="48" spans="1:5" s="164" customFormat="1" ht="24.75" customHeight="1">
      <c r="A48" s="787" t="s">
        <v>345</v>
      </c>
      <c r="B48" s="787"/>
      <c r="C48" s="787"/>
      <c r="D48" s="787"/>
      <c r="E48" s="787"/>
    </row>
    <row r="49" spans="1:5" s="164" customFormat="1" ht="39" customHeight="1">
      <c r="A49" s="791" t="s">
        <v>336</v>
      </c>
      <c r="B49" s="791"/>
      <c r="C49" s="791"/>
      <c r="D49" s="791"/>
      <c r="E49" s="791"/>
    </row>
    <row r="50" spans="1:5" s="164" customFormat="1" ht="34.5" customHeight="1">
      <c r="A50" s="791" t="s">
        <v>337</v>
      </c>
      <c r="B50" s="791"/>
      <c r="C50" s="791"/>
      <c r="D50" s="791"/>
      <c r="E50" s="791"/>
    </row>
    <row r="51" spans="1:5" s="164" customFormat="1" ht="70.5" customHeight="1">
      <c r="A51" s="789" t="s">
        <v>338</v>
      </c>
      <c r="B51" s="789"/>
      <c r="C51" s="789"/>
      <c r="D51" s="789"/>
      <c r="E51" s="789"/>
    </row>
    <row r="52" spans="1:5" s="164" customFormat="1" ht="24" customHeight="1">
      <c r="A52" s="787" t="s">
        <v>196</v>
      </c>
      <c r="B52" s="787"/>
      <c r="C52" s="787"/>
      <c r="D52" s="787"/>
      <c r="E52" s="787"/>
    </row>
    <row r="53" spans="1:5" s="164" customFormat="1" ht="15.75">
      <c r="A53" s="791" t="s">
        <v>222</v>
      </c>
      <c r="B53" s="791"/>
      <c r="C53" s="791"/>
      <c r="D53" s="791"/>
      <c r="E53" s="791"/>
    </row>
    <row r="54" spans="1:5" s="164" customFormat="1" ht="38.25" customHeight="1">
      <c r="A54" s="791" t="s">
        <v>197</v>
      </c>
      <c r="B54" s="791"/>
      <c r="C54" s="791"/>
      <c r="D54" s="791"/>
      <c r="E54" s="791"/>
    </row>
    <row r="55" spans="1:5" s="164" customFormat="1" ht="53.25" customHeight="1">
      <c r="A55" s="791" t="s">
        <v>198</v>
      </c>
      <c r="B55" s="791"/>
      <c r="C55" s="791"/>
      <c r="D55" s="791"/>
      <c r="E55" s="791"/>
    </row>
    <row r="56" spans="1:5" s="164" customFormat="1" ht="9.75" customHeight="1">
      <c r="A56" s="407"/>
      <c r="B56" s="407"/>
      <c r="C56" s="407"/>
      <c r="D56" s="407"/>
      <c r="E56" s="407"/>
    </row>
    <row r="57" spans="1:5" s="164" customFormat="1" ht="39.75" customHeight="1">
      <c r="A57" s="787" t="s">
        <v>288</v>
      </c>
      <c r="B57" s="787"/>
      <c r="C57" s="787"/>
      <c r="D57" s="787"/>
      <c r="E57" s="787"/>
    </row>
    <row r="58" spans="1:5" s="164" customFormat="1" ht="49.5" customHeight="1">
      <c r="A58" s="792" t="s">
        <v>348</v>
      </c>
      <c r="B58" s="792"/>
      <c r="C58" s="792"/>
      <c r="D58" s="792"/>
      <c r="E58" s="792"/>
    </row>
    <row r="59" spans="1:5" s="164" customFormat="1" ht="24.75" customHeight="1">
      <c r="A59" s="787" t="s">
        <v>349</v>
      </c>
      <c r="B59" s="787"/>
      <c r="C59" s="787"/>
      <c r="D59" s="787"/>
      <c r="E59" s="787"/>
    </row>
    <row r="60" spans="1:5" s="164" customFormat="1" ht="30" customHeight="1">
      <c r="A60" s="791" t="s">
        <v>346</v>
      </c>
      <c r="B60" s="791"/>
      <c r="C60" s="791"/>
      <c r="D60" s="791"/>
      <c r="E60" s="791"/>
    </row>
    <row r="61" spans="1:5" s="164" customFormat="1" ht="24" customHeight="1">
      <c r="A61" s="791" t="s">
        <v>347</v>
      </c>
      <c r="B61" s="791"/>
      <c r="C61" s="791"/>
      <c r="D61" s="791"/>
      <c r="E61" s="791"/>
    </row>
    <row r="62" spans="1:5" s="164" customFormat="1" ht="15.75">
      <c r="A62" s="791"/>
      <c r="B62" s="791"/>
      <c r="C62" s="791"/>
      <c r="D62" s="791"/>
      <c r="E62" s="791"/>
    </row>
    <row r="63" spans="1:5" ht="51" customHeight="1">
      <c r="A63" s="792" t="s">
        <v>339</v>
      </c>
      <c r="B63" s="792"/>
      <c r="C63" s="792"/>
      <c r="D63" s="792"/>
      <c r="E63" s="792"/>
    </row>
    <row r="65" spans="1:5" ht="132" customHeight="1">
      <c r="A65" s="789" t="s">
        <v>340</v>
      </c>
      <c r="B65" s="789"/>
      <c r="C65" s="789"/>
      <c r="D65" s="789"/>
      <c r="E65" s="789"/>
    </row>
  </sheetData>
  <sheetProtection/>
  <mergeCells count="53">
    <mergeCell ref="A60:E60"/>
    <mergeCell ref="A61:E61"/>
    <mergeCell ref="A57:E57"/>
    <mergeCell ref="A62:E62"/>
    <mergeCell ref="A63:E63"/>
    <mergeCell ref="A65:E65"/>
    <mergeCell ref="A58:E58"/>
    <mergeCell ref="A59:E59"/>
    <mergeCell ref="A50:E50"/>
    <mergeCell ref="A51:E51"/>
    <mergeCell ref="A52:E52"/>
    <mergeCell ref="A53:E53"/>
    <mergeCell ref="A54:E54"/>
    <mergeCell ref="A55:E55"/>
    <mergeCell ref="A43:E43"/>
    <mergeCell ref="A45:E45"/>
    <mergeCell ref="A46:E46"/>
    <mergeCell ref="A48:E48"/>
    <mergeCell ref="A49:E49"/>
    <mergeCell ref="A44:E44"/>
    <mergeCell ref="A47:E47"/>
    <mergeCell ref="A25:E25"/>
    <mergeCell ref="A38:E38"/>
    <mergeCell ref="A41:E41"/>
    <mergeCell ref="A42:E42"/>
    <mergeCell ref="A39:E39"/>
    <mergeCell ref="A40:E40"/>
    <mergeCell ref="B20:E20"/>
    <mergeCell ref="A23:E23"/>
    <mergeCell ref="A32:E32"/>
    <mergeCell ref="A34:E34"/>
    <mergeCell ref="A36:E36"/>
    <mergeCell ref="A28:E28"/>
    <mergeCell ref="A30:E30"/>
    <mergeCell ref="A29:E29"/>
    <mergeCell ref="A26:E26"/>
    <mergeCell ref="A27:E27"/>
    <mergeCell ref="A15:E15"/>
    <mergeCell ref="A16:E16"/>
    <mergeCell ref="A17:E17"/>
    <mergeCell ref="B18:E18"/>
    <mergeCell ref="B19:E19"/>
    <mergeCell ref="A14:E14"/>
    <mergeCell ref="B21:E21"/>
    <mergeCell ref="B22:E22"/>
    <mergeCell ref="A3:E3"/>
    <mergeCell ref="A5:E5"/>
    <mergeCell ref="A7:E7"/>
    <mergeCell ref="A8:E8"/>
    <mergeCell ref="B9:E9"/>
    <mergeCell ref="B10:E10"/>
    <mergeCell ref="A12:E12"/>
    <mergeCell ref="A13:E13"/>
  </mergeCells>
  <printOptions horizontalCentered="1"/>
  <pageMargins left="0.3937007874015748" right="0.3937007874015748" top="0.3937007874015748" bottom="0.3937007874015748" header="0.31496062992125984" footer="0.31496062992125984"/>
  <pageSetup horizontalDpi="600" verticalDpi="600" orientation="portrait" paperSize="9" scale="96" r:id="rId1"/>
  <headerFooter>
    <oddFooter>&amp;R&amp;P</oddFooter>
  </headerFooter>
  <rowBreaks count="2" manualBreakCount="2">
    <brk id="31" max="5" man="1"/>
    <brk id="51" max="255" man="1"/>
  </rowBreaks>
</worksheet>
</file>

<file path=xl/worksheets/sheet18.xml><?xml version="1.0" encoding="utf-8"?>
<worksheet xmlns="http://schemas.openxmlformats.org/spreadsheetml/2006/main" xmlns:r="http://schemas.openxmlformats.org/officeDocument/2006/relationships">
  <sheetPr>
    <tabColor rgb="FFFFC000"/>
  </sheetPr>
  <dimension ref="A1:F14"/>
  <sheetViews>
    <sheetView view="pageBreakPreview" zoomScaleSheetLayoutView="100" zoomScalePageLayoutView="0" workbookViewId="0" topLeftCell="A7">
      <selection activeCell="A14" sqref="A14:C14"/>
    </sheetView>
  </sheetViews>
  <sheetFormatPr defaultColWidth="9.00390625" defaultRowHeight="12.75"/>
  <cols>
    <col min="1" max="1" width="9.125" style="167" customWidth="1"/>
    <col min="2" max="2" width="22.25390625" style="167" bestFit="1" customWidth="1"/>
    <col min="3" max="3" width="67.125" style="167" customWidth="1"/>
    <col min="4" max="4" width="27.00390625" style="167" customWidth="1"/>
    <col min="5" max="5" width="27.875" style="167" bestFit="1" customWidth="1"/>
    <col min="6" max="16384" width="9.125" style="167" customWidth="1"/>
  </cols>
  <sheetData>
    <row r="1" spans="1:6" ht="40.5" customHeight="1">
      <c r="A1" s="793" t="s">
        <v>322</v>
      </c>
      <c r="B1" s="793"/>
      <c r="C1" s="793"/>
      <c r="D1" s="391"/>
      <c r="E1" s="391"/>
      <c r="F1" s="391"/>
    </row>
    <row r="2" ht="12.75">
      <c r="A2" s="181"/>
    </row>
    <row r="3" spans="1:6" ht="33" customHeight="1">
      <c r="A3" s="794" t="s">
        <v>147</v>
      </c>
      <c r="B3" s="794"/>
      <c r="C3" s="794"/>
      <c r="D3" s="392"/>
      <c r="E3" s="392"/>
      <c r="F3" s="392"/>
    </row>
    <row r="4" spans="1:3" ht="153">
      <c r="A4" s="393" t="s">
        <v>16</v>
      </c>
      <c r="B4" s="394" t="s">
        <v>199</v>
      </c>
      <c r="C4" s="394" t="s">
        <v>351</v>
      </c>
    </row>
    <row r="5" spans="1:3" ht="51">
      <c r="A5" s="393" t="s">
        <v>18</v>
      </c>
      <c r="B5" s="394" t="s">
        <v>200</v>
      </c>
      <c r="C5" s="394" t="s">
        <v>353</v>
      </c>
    </row>
    <row r="6" spans="1:3" ht="89.25">
      <c r="A6" s="393" t="s">
        <v>19</v>
      </c>
      <c r="B6" s="394" t="s">
        <v>201</v>
      </c>
      <c r="C6" s="394" t="s">
        <v>354</v>
      </c>
    </row>
    <row r="7" spans="1:3" ht="76.5">
      <c r="A7" s="393" t="s">
        <v>20</v>
      </c>
      <c r="B7" s="394" t="s">
        <v>202</v>
      </c>
      <c r="C7" s="461" t="s">
        <v>352</v>
      </c>
    </row>
    <row r="8" spans="1:3" ht="63.75">
      <c r="A8" s="393" t="s">
        <v>127</v>
      </c>
      <c r="B8" s="394" t="s">
        <v>266</v>
      </c>
      <c r="C8" s="461" t="s">
        <v>355</v>
      </c>
    </row>
    <row r="9" spans="1:3" ht="51">
      <c r="A9" s="393" t="s">
        <v>128</v>
      </c>
      <c r="B9" s="394" t="s">
        <v>342</v>
      </c>
      <c r="C9" s="461" t="s">
        <v>360</v>
      </c>
    </row>
    <row r="10" spans="1:3" ht="242.25">
      <c r="A10" s="393" t="s">
        <v>341</v>
      </c>
      <c r="B10" s="394" t="s">
        <v>203</v>
      </c>
      <c r="C10" s="472" t="s">
        <v>356</v>
      </c>
    </row>
    <row r="11" spans="1:3" ht="33.75" customHeight="1">
      <c r="A11" s="795" t="s">
        <v>91</v>
      </c>
      <c r="B11" s="795"/>
      <c r="C11" s="795"/>
    </row>
    <row r="12" spans="1:3" ht="89.25">
      <c r="A12" s="393" t="s">
        <v>16</v>
      </c>
      <c r="B12" s="394" t="s">
        <v>204</v>
      </c>
      <c r="C12" s="472" t="s">
        <v>357</v>
      </c>
    </row>
    <row r="13" spans="1:3" ht="29.25" customHeight="1">
      <c r="A13" s="796" t="s">
        <v>291</v>
      </c>
      <c r="B13" s="797"/>
      <c r="C13" s="798"/>
    </row>
    <row r="14" spans="1:3" ht="97.5" customHeight="1">
      <c r="A14" s="799" t="s">
        <v>361</v>
      </c>
      <c r="B14" s="799"/>
      <c r="C14" s="799"/>
    </row>
  </sheetData>
  <sheetProtection/>
  <mergeCells count="5">
    <mergeCell ref="A1:C1"/>
    <mergeCell ref="A3:C3"/>
    <mergeCell ref="A11:C11"/>
    <mergeCell ref="A13:C13"/>
    <mergeCell ref="A14:C14"/>
  </mergeCells>
  <printOptions horizontalCentered="1"/>
  <pageMargins left="0.3937007874015748" right="0.3937007874015748" top="0.5905511811023623" bottom="0.31496062992125984" header="0.31496062992125984" footer="0.31496062992125984"/>
  <pageSetup horizontalDpi="600" verticalDpi="600" orientation="portrait" paperSize="9" scale="98" r:id="rId1"/>
  <headerFooter>
    <oddFooter>&amp;R&amp;P</oddFooter>
  </headerFooter>
  <rowBreaks count="1" manualBreakCount="1">
    <brk id="10" max="2" man="1"/>
  </rowBreaks>
</worksheet>
</file>

<file path=xl/worksheets/sheet2.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294" customWidth="1"/>
    <col min="2" max="2" width="8.125" style="294" customWidth="1"/>
    <col min="3" max="3" width="9.875" style="294" customWidth="1"/>
    <col min="4" max="4" width="48.25390625" style="294" customWidth="1"/>
    <col min="5" max="5" width="26.125" style="294" customWidth="1"/>
    <col min="6" max="16384" width="9.125" style="294" customWidth="1"/>
  </cols>
  <sheetData>
    <row r="1" ht="50.25" customHeight="1">
      <c r="E1" s="297" t="s">
        <v>388</v>
      </c>
    </row>
    <row r="2" ht="12.75">
      <c r="E2" s="295"/>
    </row>
    <row r="3" spans="1:8" ht="48" customHeight="1">
      <c r="A3" s="617" t="s">
        <v>223</v>
      </c>
      <c r="B3" s="617"/>
      <c r="C3" s="617"/>
      <c r="D3" s="617"/>
      <c r="E3" s="617"/>
      <c r="F3" s="296"/>
      <c r="G3" s="297"/>
      <c r="H3" s="297"/>
    </row>
    <row r="4" spans="1:8" ht="16.5" thickBot="1">
      <c r="A4" s="292"/>
      <c r="B4" s="292"/>
      <c r="C4" s="292"/>
      <c r="D4" s="292"/>
      <c r="E4" s="11" t="s">
        <v>10</v>
      </c>
      <c r="G4" s="297"/>
      <c r="H4" s="297"/>
    </row>
    <row r="5" spans="1:5" s="298" customFormat="1" ht="64.5" customHeight="1">
      <c r="A5" s="420" t="s">
        <v>5</v>
      </c>
      <c r="B5" s="421" t="s">
        <v>0</v>
      </c>
      <c r="C5" s="421" t="s">
        <v>1</v>
      </c>
      <c r="D5" s="421" t="s">
        <v>224</v>
      </c>
      <c r="E5" s="422" t="s">
        <v>297</v>
      </c>
    </row>
    <row r="6" spans="1:5" s="299" customFormat="1" ht="12" customHeight="1" thickBot="1">
      <c r="A6" s="423">
        <v>1</v>
      </c>
      <c r="B6" s="424">
        <v>2</v>
      </c>
      <c r="C6" s="424">
        <v>3</v>
      </c>
      <c r="D6" s="424">
        <v>4</v>
      </c>
      <c r="E6" s="425">
        <v>5</v>
      </c>
    </row>
    <row r="7" spans="1:5" ht="39" customHeight="1">
      <c r="A7" s="300"/>
      <c r="B7" s="301"/>
      <c r="C7" s="301"/>
      <c r="D7" s="302"/>
      <c r="E7" s="303"/>
    </row>
    <row r="8" spans="1:5" ht="39" customHeight="1">
      <c r="A8" s="300"/>
      <c r="B8" s="301"/>
      <c r="C8" s="301"/>
      <c r="D8" s="302"/>
      <c r="E8" s="303"/>
    </row>
    <row r="9" spans="1:5" ht="39" customHeight="1">
      <c r="A9" s="300"/>
      <c r="B9" s="301"/>
      <c r="C9" s="301"/>
      <c r="D9" s="302"/>
      <c r="E9" s="303"/>
    </row>
    <row r="10" spans="1:5" ht="39" customHeight="1">
      <c r="A10" s="300"/>
      <c r="B10" s="301"/>
      <c r="C10" s="301"/>
      <c r="D10" s="302"/>
      <c r="E10" s="303"/>
    </row>
    <row r="11" spans="1:5" ht="39" customHeight="1" thickBot="1">
      <c r="A11" s="304"/>
      <c r="B11" s="305"/>
      <c r="C11" s="305"/>
      <c r="D11" s="306"/>
      <c r="E11" s="307"/>
    </row>
    <row r="12" spans="1:5" ht="39" customHeight="1" thickBot="1">
      <c r="A12" s="614" t="s">
        <v>225</v>
      </c>
      <c r="B12" s="615"/>
      <c r="C12" s="615"/>
      <c r="D12" s="616"/>
      <c r="E12" s="308"/>
    </row>
    <row r="16" spans="2:8" s="12" customFormat="1" ht="14.25">
      <c r="B16" s="5" t="s">
        <v>4</v>
      </c>
      <c r="C16" s="5"/>
      <c r="D16" s="5"/>
      <c r="E16" s="5" t="s">
        <v>3</v>
      </c>
      <c r="F16" s="5"/>
      <c r="G16" s="5"/>
      <c r="H16" s="5"/>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294" customWidth="1"/>
    <col min="2" max="2" width="8.125" style="294" customWidth="1"/>
    <col min="3" max="3" width="9.875" style="294" customWidth="1"/>
    <col min="4" max="4" width="32.00390625" style="294" customWidth="1"/>
    <col min="5" max="5" width="27.875" style="294" customWidth="1"/>
    <col min="6" max="6" width="26.25390625" style="294" bestFit="1" customWidth="1"/>
    <col min="7" max="16384" width="9.125" style="294" customWidth="1"/>
  </cols>
  <sheetData>
    <row r="1" ht="50.25" customHeight="1">
      <c r="F1" s="297" t="s">
        <v>389</v>
      </c>
    </row>
    <row r="2" ht="12.75">
      <c r="D2" s="295"/>
    </row>
    <row r="3" spans="1:6" ht="48" customHeight="1">
      <c r="A3" s="617" t="s">
        <v>226</v>
      </c>
      <c r="B3" s="618"/>
      <c r="C3" s="618"/>
      <c r="D3" s="618"/>
      <c r="E3" s="618"/>
      <c r="F3" s="619"/>
    </row>
    <row r="4" spans="1:6" ht="16.5" thickBot="1">
      <c r="A4" s="309"/>
      <c r="B4" s="309"/>
      <c r="C4" s="309"/>
      <c r="D4" s="309"/>
      <c r="E4" s="309"/>
      <c r="F4" s="11" t="s">
        <v>10</v>
      </c>
    </row>
    <row r="5" spans="1:6" s="167" customFormat="1" ht="64.5" customHeight="1">
      <c r="A5" s="420" t="s">
        <v>5</v>
      </c>
      <c r="B5" s="421" t="s">
        <v>0</v>
      </c>
      <c r="C5" s="421" t="s">
        <v>1</v>
      </c>
      <c r="D5" s="426" t="s">
        <v>228</v>
      </c>
      <c r="E5" s="426" t="s">
        <v>227</v>
      </c>
      <c r="F5" s="422" t="s">
        <v>297</v>
      </c>
    </row>
    <row r="6" spans="1:6" s="310" customFormat="1" ht="12" customHeight="1" thickBot="1">
      <c r="A6" s="423">
        <v>1</v>
      </c>
      <c r="B6" s="424">
        <v>2</v>
      </c>
      <c r="C6" s="424">
        <v>3</v>
      </c>
      <c r="D6" s="424">
        <v>4</v>
      </c>
      <c r="E6" s="424">
        <v>5</v>
      </c>
      <c r="F6" s="425">
        <v>6</v>
      </c>
    </row>
    <row r="7" spans="1:6" ht="39" customHeight="1">
      <c r="A7" s="300"/>
      <c r="B7" s="301"/>
      <c r="C7" s="301"/>
      <c r="D7" s="311"/>
      <c r="E7" s="311"/>
      <c r="F7" s="303"/>
    </row>
    <row r="8" spans="1:6" ht="39" customHeight="1">
      <c r="A8" s="304"/>
      <c r="B8" s="305"/>
      <c r="C8" s="305"/>
      <c r="D8" s="4"/>
      <c r="E8" s="4"/>
      <c r="F8" s="307"/>
    </row>
    <row r="9" spans="1:6" ht="39" customHeight="1">
      <c r="A9" s="304"/>
      <c r="B9" s="305"/>
      <c r="C9" s="305"/>
      <c r="D9" s="4"/>
      <c r="E9" s="4"/>
      <c r="F9" s="307"/>
    </row>
    <row r="10" spans="1:6" ht="39" customHeight="1">
      <c r="A10" s="334"/>
      <c r="B10" s="335"/>
      <c r="C10" s="335"/>
      <c r="D10" s="336"/>
      <c r="E10" s="336"/>
      <c r="F10" s="338"/>
    </row>
    <row r="11" spans="1:6" ht="39" customHeight="1" thickBot="1">
      <c r="A11" s="312"/>
      <c r="B11" s="313"/>
      <c r="C11" s="313"/>
      <c r="D11" s="314"/>
      <c r="E11" s="314"/>
      <c r="F11" s="315"/>
    </row>
    <row r="12" spans="1:6" ht="39" customHeight="1" thickBot="1">
      <c r="A12" s="614" t="s">
        <v>225</v>
      </c>
      <c r="B12" s="615"/>
      <c r="C12" s="615"/>
      <c r="D12" s="615"/>
      <c r="E12" s="615"/>
      <c r="F12" s="308"/>
    </row>
    <row r="16" spans="2:8" s="12" customFormat="1" ht="14.25">
      <c r="B16" s="5" t="s">
        <v>4</v>
      </c>
      <c r="C16" s="5"/>
      <c r="D16" s="471" t="s">
        <v>3</v>
      </c>
      <c r="E16" s="5"/>
      <c r="F16" s="5"/>
      <c r="G16" s="5"/>
      <c r="H16" s="5"/>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0" r:id="rId1"/>
</worksheet>
</file>

<file path=xl/worksheets/sheet4.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8" customWidth="1"/>
    <col min="2" max="2" width="9.75390625" style="8" customWidth="1"/>
    <col min="3" max="3" width="9.375" style="8" customWidth="1"/>
    <col min="4" max="4" width="48.375" style="8" customWidth="1"/>
    <col min="5" max="5" width="29.125" style="8" bestFit="1" customWidth="1"/>
    <col min="6" max="6" width="16.75390625" style="8" customWidth="1"/>
    <col min="7" max="16384" width="9.125" style="8" customWidth="1"/>
  </cols>
  <sheetData>
    <row r="1" spans="4:6" ht="42" customHeight="1">
      <c r="D1" s="84"/>
      <c r="E1" s="605" t="s">
        <v>390</v>
      </c>
      <c r="F1" s="623"/>
    </row>
    <row r="2" spans="4:6" ht="12.75">
      <c r="D2" s="82"/>
      <c r="E2" s="82"/>
      <c r="F2" s="82"/>
    </row>
    <row r="3" spans="1:6" ht="39" customHeight="1">
      <c r="A3" s="617" t="s">
        <v>229</v>
      </c>
      <c r="B3" s="617"/>
      <c r="C3" s="617"/>
      <c r="D3" s="617"/>
      <c r="E3" s="617"/>
      <c r="F3" s="316"/>
    </row>
    <row r="4" spans="1:5" ht="16.5" thickBot="1">
      <c r="A4" s="292"/>
      <c r="B4" s="292"/>
      <c r="C4" s="292"/>
      <c r="D4" s="292"/>
      <c r="E4" s="11" t="s">
        <v>10</v>
      </c>
    </row>
    <row r="5" spans="1:5" s="167" customFormat="1" ht="64.5" customHeight="1">
      <c r="A5" s="420" t="s">
        <v>5</v>
      </c>
      <c r="B5" s="421" t="s">
        <v>0</v>
      </c>
      <c r="C5" s="421" t="s">
        <v>1</v>
      </c>
      <c r="D5" s="426" t="s">
        <v>230</v>
      </c>
      <c r="E5" s="422" t="s">
        <v>297</v>
      </c>
    </row>
    <row r="6" spans="1:7" s="310" customFormat="1" ht="12" customHeight="1" thickBot="1">
      <c r="A6" s="423">
        <v>1</v>
      </c>
      <c r="B6" s="424">
        <v>2</v>
      </c>
      <c r="C6" s="424">
        <v>3</v>
      </c>
      <c r="D6" s="424">
        <v>4</v>
      </c>
      <c r="E6" s="425">
        <v>5</v>
      </c>
      <c r="G6" s="317"/>
    </row>
    <row r="7" spans="1:7" ht="39" customHeight="1">
      <c r="A7" s="318"/>
      <c r="B7" s="319"/>
      <c r="C7" s="319"/>
      <c r="D7" s="320"/>
      <c r="E7" s="321"/>
      <c r="G7" s="322"/>
    </row>
    <row r="8" spans="1:7" ht="39" customHeight="1">
      <c r="A8" s="323"/>
      <c r="B8" s="324"/>
      <c r="C8" s="324"/>
      <c r="D8" s="325"/>
      <c r="E8" s="326"/>
      <c r="G8" s="322"/>
    </row>
    <row r="9" spans="1:7" ht="39" customHeight="1">
      <c r="A9" s="323"/>
      <c r="B9" s="324"/>
      <c r="C9" s="324"/>
      <c r="D9" s="325"/>
      <c r="E9" s="326"/>
      <c r="G9" s="327"/>
    </row>
    <row r="10" spans="1:7" ht="39" customHeight="1">
      <c r="A10" s="323"/>
      <c r="B10" s="324"/>
      <c r="C10" s="324"/>
      <c r="D10" s="325"/>
      <c r="E10" s="326"/>
      <c r="G10" s="322"/>
    </row>
    <row r="11" spans="1:7" ht="39" customHeight="1" thickBot="1">
      <c r="A11" s="323"/>
      <c r="B11" s="324"/>
      <c r="C11" s="324"/>
      <c r="D11" s="325"/>
      <c r="E11" s="326"/>
      <c r="G11" s="322"/>
    </row>
    <row r="12" spans="1:5" ht="30" customHeight="1" thickBot="1">
      <c r="A12" s="620" t="s">
        <v>225</v>
      </c>
      <c r="B12" s="621"/>
      <c r="C12" s="621"/>
      <c r="D12" s="622"/>
      <c r="E12" s="308"/>
    </row>
    <row r="16" spans="2:16" s="12" customFormat="1" ht="14.25">
      <c r="B16" s="5" t="s">
        <v>4</v>
      </c>
      <c r="C16" s="5"/>
      <c r="D16" s="5"/>
      <c r="E16" s="5" t="s">
        <v>3</v>
      </c>
      <c r="F16" s="5"/>
      <c r="G16" s="5"/>
      <c r="P16" s="20"/>
    </row>
  </sheetData>
  <sheetProtection/>
  <mergeCells count="3">
    <mergeCell ref="A12:D12"/>
    <mergeCell ref="E1:F1"/>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5.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8" customWidth="1"/>
    <col min="2" max="2" width="10.25390625" style="8" customWidth="1"/>
    <col min="3" max="3" width="9.375" style="8" customWidth="1"/>
    <col min="4" max="4" width="31.25390625" style="8" customWidth="1"/>
    <col min="5" max="5" width="26.125" style="8" customWidth="1"/>
    <col min="6" max="6" width="26.625" style="8" customWidth="1"/>
    <col min="7" max="16384" width="9.125" style="8" customWidth="1"/>
  </cols>
  <sheetData>
    <row r="1" ht="38.25">
      <c r="F1" s="339" t="s">
        <v>391</v>
      </c>
    </row>
    <row r="2" spans="4:6" ht="12.75">
      <c r="D2" s="82"/>
      <c r="E2" s="82"/>
      <c r="F2" s="82"/>
    </row>
    <row r="3" spans="1:6" ht="60" customHeight="1">
      <c r="A3" s="617" t="s">
        <v>327</v>
      </c>
      <c r="B3" s="617"/>
      <c r="C3" s="617"/>
      <c r="D3" s="617"/>
      <c r="E3" s="617"/>
      <c r="F3" s="617"/>
    </row>
    <row r="4" spans="1:6" ht="16.5" thickBot="1">
      <c r="A4" s="292"/>
      <c r="B4" s="292"/>
      <c r="C4" s="292"/>
      <c r="D4" s="292"/>
      <c r="E4" s="292"/>
      <c r="F4" s="11" t="s">
        <v>10</v>
      </c>
    </row>
    <row r="5" spans="1:6" s="167" customFormat="1" ht="64.5" customHeight="1">
      <c r="A5" s="420" t="s">
        <v>5</v>
      </c>
      <c r="B5" s="421" t="s">
        <v>0</v>
      </c>
      <c r="C5" s="421" t="s">
        <v>1</v>
      </c>
      <c r="D5" s="426" t="s">
        <v>230</v>
      </c>
      <c r="E5" s="426" t="s">
        <v>231</v>
      </c>
      <c r="F5" s="422" t="s">
        <v>297</v>
      </c>
    </row>
    <row r="6" spans="1:6" s="310" customFormat="1" ht="12" customHeight="1" thickBot="1">
      <c r="A6" s="423">
        <v>1</v>
      </c>
      <c r="B6" s="424">
        <v>2</v>
      </c>
      <c r="C6" s="424">
        <v>3</v>
      </c>
      <c r="D6" s="424">
        <v>4</v>
      </c>
      <c r="E6" s="424">
        <v>5</v>
      </c>
      <c r="F6" s="425">
        <v>6</v>
      </c>
    </row>
    <row r="7" spans="1:6" ht="39" customHeight="1">
      <c r="A7" s="340"/>
      <c r="B7" s="341"/>
      <c r="C7" s="341"/>
      <c r="D7" s="343"/>
      <c r="E7" s="342"/>
      <c r="F7" s="344"/>
    </row>
    <row r="8" spans="1:6" ht="39" customHeight="1">
      <c r="A8" s="334"/>
      <c r="B8" s="335"/>
      <c r="C8" s="335"/>
      <c r="D8" s="337"/>
      <c r="E8" s="336"/>
      <c r="F8" s="338"/>
    </row>
    <row r="9" spans="1:6" ht="39" customHeight="1">
      <c r="A9" s="312"/>
      <c r="B9" s="313"/>
      <c r="C9" s="313"/>
      <c r="D9" s="345"/>
      <c r="E9" s="314"/>
      <c r="F9" s="315"/>
    </row>
    <row r="10" spans="1:6" ht="39" customHeight="1">
      <c r="A10" s="312"/>
      <c r="B10" s="313"/>
      <c r="C10" s="313"/>
      <c r="D10" s="345"/>
      <c r="E10" s="314"/>
      <c r="F10" s="315"/>
    </row>
    <row r="11" spans="1:6" ht="39" customHeight="1" thickBot="1">
      <c r="A11" s="329"/>
      <c r="B11" s="330"/>
      <c r="C11" s="330"/>
      <c r="D11" s="332"/>
      <c r="E11" s="331"/>
      <c r="F11" s="333"/>
    </row>
    <row r="12" spans="1:6" ht="39" customHeight="1" thickBot="1">
      <c r="A12" s="614" t="s">
        <v>225</v>
      </c>
      <c r="B12" s="615"/>
      <c r="C12" s="615"/>
      <c r="D12" s="615"/>
      <c r="E12" s="616"/>
      <c r="F12" s="308"/>
    </row>
    <row r="16" spans="2:16" s="12" customFormat="1" ht="14.25">
      <c r="B16" s="5" t="s">
        <v>4</v>
      </c>
      <c r="C16" s="5"/>
      <c r="D16" s="5"/>
      <c r="E16" s="5"/>
      <c r="F16" s="5" t="s">
        <v>3</v>
      </c>
      <c r="G16" s="5"/>
      <c r="P16" s="20"/>
    </row>
  </sheetData>
  <sheetProtection/>
  <mergeCells count="2">
    <mergeCell ref="A12:E12"/>
    <mergeCell ref="A3:F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6.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8" customWidth="1"/>
    <col min="2" max="2" width="12.75390625" style="8" customWidth="1"/>
    <col min="3" max="3" width="11.75390625" style="8" customWidth="1"/>
    <col min="4" max="4" width="51.625" style="8" bestFit="1" customWidth="1"/>
    <col min="5" max="5" width="26.00390625" style="8" customWidth="1"/>
    <col min="6" max="6" width="16.75390625" style="8" customWidth="1"/>
    <col min="7" max="16384" width="9.125" style="8" customWidth="1"/>
  </cols>
  <sheetData>
    <row r="1" spans="5:6" ht="42" customHeight="1">
      <c r="E1" s="339" t="s">
        <v>392</v>
      </c>
      <c r="F1" s="82"/>
    </row>
    <row r="2" spans="4:6" ht="12.75">
      <c r="D2" s="82"/>
      <c r="E2" s="82"/>
      <c r="F2" s="82"/>
    </row>
    <row r="3" spans="1:5" ht="60" customHeight="1">
      <c r="A3" s="617" t="s">
        <v>232</v>
      </c>
      <c r="B3" s="617"/>
      <c r="C3" s="617"/>
      <c r="D3" s="617"/>
      <c r="E3" s="617"/>
    </row>
    <row r="4" spans="1:5" ht="16.5" thickBot="1">
      <c r="A4" s="292"/>
      <c r="B4" s="292"/>
      <c r="C4" s="292"/>
      <c r="D4" s="292"/>
      <c r="E4" s="11" t="s">
        <v>10</v>
      </c>
    </row>
    <row r="5" spans="1:5" s="167" customFormat="1" ht="64.5" customHeight="1">
      <c r="A5" s="420" t="s">
        <v>5</v>
      </c>
      <c r="B5" s="421" t="s">
        <v>0</v>
      </c>
      <c r="C5" s="421" t="s">
        <v>1</v>
      </c>
      <c r="D5" s="426" t="s">
        <v>328</v>
      </c>
      <c r="E5" s="422" t="s">
        <v>297</v>
      </c>
    </row>
    <row r="6" spans="1:5" s="310" customFormat="1" ht="12" customHeight="1" thickBot="1">
      <c r="A6" s="423">
        <v>1</v>
      </c>
      <c r="B6" s="424">
        <v>2</v>
      </c>
      <c r="C6" s="424">
        <v>3</v>
      </c>
      <c r="D6" s="424">
        <v>4</v>
      </c>
      <c r="E6" s="425">
        <v>5</v>
      </c>
    </row>
    <row r="7" spans="1:5" ht="33" customHeight="1">
      <c r="A7" s="300"/>
      <c r="B7" s="301"/>
      <c r="C7" s="301"/>
      <c r="D7" s="346"/>
      <c r="E7" s="303"/>
    </row>
    <row r="8" spans="1:5" s="167" customFormat="1" ht="43.5" customHeight="1">
      <c r="A8" s="304"/>
      <c r="B8" s="305"/>
      <c r="C8" s="305"/>
      <c r="D8" s="1"/>
      <c r="E8" s="307"/>
    </row>
    <row r="9" spans="1:5" s="328" customFormat="1" ht="41.25" customHeight="1">
      <c r="A9" s="323"/>
      <c r="B9" s="324"/>
      <c r="C9" s="324"/>
      <c r="D9" s="325"/>
      <c r="E9" s="326"/>
    </row>
    <row r="10" spans="1:5" ht="45.75" customHeight="1">
      <c r="A10" s="323"/>
      <c r="B10" s="324"/>
      <c r="C10" s="324"/>
      <c r="D10" s="325"/>
      <c r="E10" s="326"/>
    </row>
    <row r="11" spans="1:5" ht="30" customHeight="1" thickBot="1">
      <c r="A11" s="304"/>
      <c r="B11" s="305"/>
      <c r="C11" s="305"/>
      <c r="D11" s="1"/>
      <c r="E11" s="307"/>
    </row>
    <row r="12" spans="1:5" ht="30" customHeight="1" thickBot="1">
      <c r="A12" s="620" t="s">
        <v>225</v>
      </c>
      <c r="B12" s="621"/>
      <c r="C12" s="621"/>
      <c r="D12" s="622"/>
      <c r="E12" s="308"/>
    </row>
    <row r="16" spans="2:16" s="12" customFormat="1" ht="14.25">
      <c r="B16" s="5" t="s">
        <v>4</v>
      </c>
      <c r="C16" s="5"/>
      <c r="D16" s="5"/>
      <c r="E16" s="5" t="s">
        <v>3</v>
      </c>
      <c r="G16" s="5"/>
      <c r="P16" s="20"/>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7.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375" style="8" bestFit="1" customWidth="1"/>
    <col min="2" max="2" width="8.75390625" style="8" customWidth="1"/>
    <col min="3" max="3" width="10.00390625" style="8" customWidth="1"/>
    <col min="4" max="4" width="23.375" style="8" customWidth="1"/>
    <col min="5" max="5" width="27.125" style="8" customWidth="1"/>
    <col min="6" max="6" width="29.125" style="8" bestFit="1" customWidth="1"/>
    <col min="7" max="7" width="15.875" style="8" customWidth="1"/>
    <col min="8" max="8" width="15.25390625" style="10" customWidth="1"/>
    <col min="9" max="9" width="8.75390625" style="8" customWidth="1"/>
    <col min="10" max="16384" width="9.125" style="8" customWidth="1"/>
  </cols>
  <sheetData>
    <row r="1" spans="4:6" ht="45.75" customHeight="1">
      <c r="D1" s="9"/>
      <c r="F1" s="339" t="s">
        <v>393</v>
      </c>
    </row>
    <row r="3" spans="1:7" ht="60" customHeight="1">
      <c r="A3" s="617" t="s">
        <v>233</v>
      </c>
      <c r="B3" s="617"/>
      <c r="C3" s="617"/>
      <c r="D3" s="617"/>
      <c r="E3" s="617"/>
      <c r="F3" s="617"/>
      <c r="G3" s="316"/>
    </row>
    <row r="4" spans="1:6" ht="16.5" thickBot="1">
      <c r="A4" s="292"/>
      <c r="B4" s="292"/>
      <c r="C4" s="292"/>
      <c r="D4" s="292"/>
      <c r="E4" s="292"/>
      <c r="F4" s="347" t="s">
        <v>10</v>
      </c>
    </row>
    <row r="5" spans="1:6" s="167" customFormat="1" ht="64.5" customHeight="1">
      <c r="A5" s="420" t="s">
        <v>5</v>
      </c>
      <c r="B5" s="421" t="s">
        <v>0</v>
      </c>
      <c r="C5" s="421" t="s">
        <v>1</v>
      </c>
      <c r="D5" s="426" t="s">
        <v>234</v>
      </c>
      <c r="E5" s="421" t="s">
        <v>121</v>
      </c>
      <c r="F5" s="422" t="s">
        <v>297</v>
      </c>
    </row>
    <row r="6" spans="1:6" s="310" customFormat="1" ht="12" customHeight="1" thickBot="1">
      <c r="A6" s="423">
        <v>1</v>
      </c>
      <c r="B6" s="424">
        <v>2</v>
      </c>
      <c r="C6" s="424">
        <v>3</v>
      </c>
      <c r="D6" s="424">
        <v>4</v>
      </c>
      <c r="E6" s="424">
        <v>5</v>
      </c>
      <c r="F6" s="425">
        <v>6</v>
      </c>
    </row>
    <row r="7" spans="1:6" ht="39" customHeight="1">
      <c r="A7" s="334"/>
      <c r="B7" s="335"/>
      <c r="C7" s="335"/>
      <c r="D7" s="337"/>
      <c r="E7" s="337"/>
      <c r="F7" s="338"/>
    </row>
    <row r="8" spans="1:6" ht="39" customHeight="1">
      <c r="A8" s="304"/>
      <c r="B8" s="305"/>
      <c r="C8" s="305"/>
      <c r="D8" s="1"/>
      <c r="E8" s="1"/>
      <c r="F8" s="307"/>
    </row>
    <row r="9" spans="1:6" ht="39" customHeight="1">
      <c r="A9" s="304"/>
      <c r="B9" s="305"/>
      <c r="C9" s="305"/>
      <c r="D9" s="1"/>
      <c r="E9" s="1"/>
      <c r="F9" s="307"/>
    </row>
    <row r="10" spans="1:6" ht="39" customHeight="1">
      <c r="A10" s="304"/>
      <c r="B10" s="305"/>
      <c r="C10" s="305"/>
      <c r="D10" s="1"/>
      <c r="E10" s="1"/>
      <c r="F10" s="307"/>
    </row>
    <row r="11" spans="1:6" ht="39" customHeight="1" thickBot="1">
      <c r="A11" s="334"/>
      <c r="B11" s="335"/>
      <c r="C11" s="335"/>
      <c r="D11" s="337"/>
      <c r="E11" s="337"/>
      <c r="F11" s="338"/>
    </row>
    <row r="12" spans="1:6" ht="39" customHeight="1" thickBot="1">
      <c r="A12" s="614" t="s">
        <v>225</v>
      </c>
      <c r="B12" s="615"/>
      <c r="C12" s="615"/>
      <c r="D12" s="615"/>
      <c r="E12" s="616"/>
      <c r="F12" s="348"/>
    </row>
    <row r="13" ht="12">
      <c r="H13" s="8"/>
    </row>
    <row r="16" spans="3:16" s="12" customFormat="1" ht="14.25">
      <c r="C16" s="5" t="s">
        <v>4</v>
      </c>
      <c r="F16" s="5" t="s">
        <v>3</v>
      </c>
      <c r="P16" s="20"/>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3" r:id="rId1"/>
</worksheet>
</file>

<file path=xl/worksheets/sheet8.xml><?xml version="1.0" encoding="utf-8"?>
<worksheet xmlns="http://schemas.openxmlformats.org/spreadsheetml/2006/main" xmlns:r="http://schemas.openxmlformats.org/officeDocument/2006/relationships">
  <sheetPr>
    <tabColor rgb="FFCCFFCC"/>
  </sheetPr>
  <dimension ref="A1:P123"/>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12" customWidth="1"/>
    <col min="2" max="2" width="4.875" style="12" bestFit="1" customWidth="1"/>
    <col min="3" max="3" width="7.75390625" style="12" bestFit="1" customWidth="1"/>
    <col min="4" max="4" width="12.375" style="12" bestFit="1" customWidth="1"/>
    <col min="5" max="5" width="13.625" style="12" customWidth="1"/>
    <col min="6" max="6" width="13.375" style="12" customWidth="1"/>
    <col min="7" max="7" width="15.25390625" style="12" customWidth="1"/>
    <col min="8" max="9" width="15.00390625" style="12" customWidth="1"/>
    <col min="10" max="10" width="12.375" style="12" bestFit="1" customWidth="1"/>
    <col min="11" max="11" width="14.125" style="12" bestFit="1" customWidth="1"/>
    <col min="12" max="12" width="12.375" style="12" customWidth="1"/>
    <col min="13" max="13" width="12.625" style="12" customWidth="1"/>
    <col min="14" max="14" width="14.125" style="12" customWidth="1"/>
    <col min="15" max="15" width="12.625" style="12" bestFit="1" customWidth="1"/>
    <col min="16" max="16384" width="9.00390625" style="12" customWidth="1"/>
  </cols>
  <sheetData>
    <row r="1" spans="1:14" ht="42" customHeight="1">
      <c r="A1" s="640" t="s">
        <v>125</v>
      </c>
      <c r="B1" s="640"/>
      <c r="C1" s="640"/>
      <c r="D1" s="640"/>
      <c r="K1" s="13"/>
      <c r="L1" s="13"/>
      <c r="M1" s="628" t="s">
        <v>394</v>
      </c>
      <c r="N1" s="629"/>
    </row>
    <row r="7" spans="1:14" ht="15.75">
      <c r="A7" s="595" t="s">
        <v>298</v>
      </c>
      <c r="B7" s="595"/>
      <c r="C7" s="595"/>
      <c r="D7" s="595"/>
      <c r="E7" s="595"/>
      <c r="F7" s="595"/>
      <c r="G7" s="595"/>
      <c r="H7" s="595"/>
      <c r="I7" s="595"/>
      <c r="J7" s="595"/>
      <c r="K7" s="595"/>
      <c r="L7" s="595"/>
      <c r="M7" s="595"/>
      <c r="N7" s="595"/>
    </row>
    <row r="8" spans="1:14" ht="14.25" customHeight="1" thickBot="1">
      <c r="A8" s="255"/>
      <c r="K8" s="15"/>
      <c r="L8" s="15"/>
      <c r="M8" s="15"/>
      <c r="N8" s="256" t="s">
        <v>10</v>
      </c>
    </row>
    <row r="9" spans="1:14" ht="12" customHeight="1">
      <c r="A9" s="596" t="s">
        <v>5</v>
      </c>
      <c r="B9" s="598" t="s">
        <v>0</v>
      </c>
      <c r="C9" s="602" t="s">
        <v>1</v>
      </c>
      <c r="D9" s="643" t="s">
        <v>26</v>
      </c>
      <c r="E9" s="612" t="s">
        <v>27</v>
      </c>
      <c r="F9" s="632" t="s">
        <v>8</v>
      </c>
      <c r="G9" s="612"/>
      <c r="H9" s="598"/>
      <c r="I9" s="602"/>
      <c r="J9" s="633"/>
      <c r="K9" s="630" t="s">
        <v>156</v>
      </c>
      <c r="L9" s="624" t="s">
        <v>160</v>
      </c>
      <c r="M9" s="612" t="s">
        <v>161</v>
      </c>
      <c r="N9" s="634" t="s">
        <v>28</v>
      </c>
    </row>
    <row r="10" spans="1:14" ht="12" customHeight="1">
      <c r="A10" s="597"/>
      <c r="B10" s="599"/>
      <c r="C10" s="603"/>
      <c r="D10" s="644"/>
      <c r="E10" s="613"/>
      <c r="F10" s="641" t="s">
        <v>29</v>
      </c>
      <c r="G10" s="637" t="s">
        <v>6</v>
      </c>
      <c r="H10" s="601" t="s">
        <v>8</v>
      </c>
      <c r="I10" s="638"/>
      <c r="J10" s="639"/>
      <c r="K10" s="631"/>
      <c r="L10" s="625"/>
      <c r="M10" s="613"/>
      <c r="N10" s="635"/>
    </row>
    <row r="11" spans="1:14" ht="114.75" customHeight="1">
      <c r="A11" s="597"/>
      <c r="B11" s="599"/>
      <c r="C11" s="603"/>
      <c r="D11" s="645"/>
      <c r="E11" s="627"/>
      <c r="F11" s="642"/>
      <c r="G11" s="627"/>
      <c r="H11" s="427" t="s">
        <v>117</v>
      </c>
      <c r="I11" s="428" t="s">
        <v>278</v>
      </c>
      <c r="J11" s="429" t="s">
        <v>30</v>
      </c>
      <c r="K11" s="631"/>
      <c r="L11" s="626"/>
      <c r="M11" s="627"/>
      <c r="N11" s="636"/>
    </row>
    <row r="12" spans="1:14" ht="12.75" thickBot="1">
      <c r="A12" s="414">
        <v>1</v>
      </c>
      <c r="B12" s="415">
        <v>2</v>
      </c>
      <c r="C12" s="417">
        <v>3</v>
      </c>
      <c r="D12" s="414">
        <v>4</v>
      </c>
      <c r="E12" s="415">
        <v>5</v>
      </c>
      <c r="F12" s="430">
        <v>6</v>
      </c>
      <c r="G12" s="415">
        <v>7</v>
      </c>
      <c r="H12" s="418">
        <v>8</v>
      </c>
      <c r="I12" s="431">
        <v>9</v>
      </c>
      <c r="J12" s="432">
        <v>10</v>
      </c>
      <c r="K12" s="433">
        <v>11</v>
      </c>
      <c r="L12" s="434">
        <v>12</v>
      </c>
      <c r="M12" s="435">
        <v>13</v>
      </c>
      <c r="N12" s="436">
        <v>14</v>
      </c>
    </row>
    <row r="13" spans="1:14" ht="12" customHeight="1">
      <c r="A13" s="112"/>
      <c r="B13" s="122"/>
      <c r="C13" s="136"/>
      <c r="D13" s="34"/>
      <c r="E13" s="17"/>
      <c r="F13" s="17"/>
      <c r="G13" s="17"/>
      <c r="H13" s="17"/>
      <c r="I13" s="41"/>
      <c r="J13" s="140"/>
      <c r="K13" s="104"/>
      <c r="L13" s="17"/>
      <c r="M13" s="126"/>
      <c r="N13" s="130"/>
    </row>
    <row r="14" spans="1:15" ht="12">
      <c r="A14" s="113"/>
      <c r="B14" s="123"/>
      <c r="C14" s="137"/>
      <c r="D14" s="35"/>
      <c r="E14" s="18"/>
      <c r="F14" s="19"/>
      <c r="G14" s="19"/>
      <c r="H14" s="19"/>
      <c r="I14" s="23"/>
      <c r="J14" s="141"/>
      <c r="K14" s="105"/>
      <c r="L14" s="19"/>
      <c r="M14" s="127"/>
      <c r="N14" s="131"/>
      <c r="O14" s="20"/>
    </row>
    <row r="15" spans="1:15" ht="12">
      <c r="A15" s="113"/>
      <c r="B15" s="123"/>
      <c r="C15" s="137"/>
      <c r="D15" s="35"/>
      <c r="E15" s="18"/>
      <c r="F15" s="19"/>
      <c r="G15" s="19"/>
      <c r="H15" s="19"/>
      <c r="I15" s="23"/>
      <c r="J15" s="141"/>
      <c r="K15" s="105"/>
      <c r="L15" s="19"/>
      <c r="M15" s="127"/>
      <c r="N15" s="131"/>
      <c r="O15" s="20"/>
    </row>
    <row r="16" spans="1:15" ht="12">
      <c r="A16" s="113"/>
      <c r="B16" s="123"/>
      <c r="C16" s="137"/>
      <c r="D16" s="35"/>
      <c r="E16" s="18"/>
      <c r="F16" s="19"/>
      <c r="G16" s="19"/>
      <c r="H16" s="19"/>
      <c r="I16" s="23"/>
      <c r="J16" s="141"/>
      <c r="K16" s="105"/>
      <c r="L16" s="19"/>
      <c r="M16" s="127"/>
      <c r="N16" s="131"/>
      <c r="O16" s="20"/>
    </row>
    <row r="17" spans="1:15" ht="12">
      <c r="A17" s="113"/>
      <c r="B17" s="123"/>
      <c r="C17" s="137"/>
      <c r="D17" s="35"/>
      <c r="E17" s="18"/>
      <c r="F17" s="19"/>
      <c r="G17" s="19"/>
      <c r="H17" s="19"/>
      <c r="I17" s="23"/>
      <c r="J17" s="141"/>
      <c r="K17" s="105"/>
      <c r="L17" s="19"/>
      <c r="M17" s="127"/>
      <c r="N17" s="131"/>
      <c r="O17" s="20"/>
    </row>
    <row r="18" spans="1:15" ht="12">
      <c r="A18" s="113"/>
      <c r="B18" s="123"/>
      <c r="C18" s="137"/>
      <c r="D18" s="35"/>
      <c r="E18" s="18"/>
      <c r="F18" s="19"/>
      <c r="G18" s="19"/>
      <c r="H18" s="19"/>
      <c r="I18" s="23"/>
      <c r="J18" s="141"/>
      <c r="K18" s="105"/>
      <c r="L18" s="19"/>
      <c r="M18" s="127"/>
      <c r="N18" s="132"/>
      <c r="O18" s="20"/>
    </row>
    <row r="19" spans="1:15" ht="12" customHeight="1">
      <c r="A19" s="113"/>
      <c r="B19" s="124"/>
      <c r="C19" s="138"/>
      <c r="D19" s="36"/>
      <c r="E19" s="33"/>
      <c r="F19" s="33"/>
      <c r="G19" s="33"/>
      <c r="H19" s="33"/>
      <c r="I19" s="42"/>
      <c r="J19" s="142"/>
      <c r="K19" s="106"/>
      <c r="L19" s="33"/>
      <c r="M19" s="127"/>
      <c r="N19" s="133"/>
      <c r="O19" s="20"/>
    </row>
    <row r="20" spans="1:15" ht="12">
      <c r="A20" s="113"/>
      <c r="B20" s="123"/>
      <c r="C20" s="137"/>
      <c r="D20" s="35"/>
      <c r="E20" s="18"/>
      <c r="F20" s="19"/>
      <c r="G20" s="19"/>
      <c r="H20" s="19"/>
      <c r="I20" s="23"/>
      <c r="J20" s="141"/>
      <c r="K20" s="105"/>
      <c r="L20" s="19"/>
      <c r="M20" s="127"/>
      <c r="N20" s="131"/>
      <c r="O20" s="20"/>
    </row>
    <row r="21" spans="1:15" ht="11.25" customHeight="1">
      <c r="A21" s="113"/>
      <c r="B21" s="123"/>
      <c r="C21" s="137"/>
      <c r="D21" s="24"/>
      <c r="E21" s="18"/>
      <c r="F21" s="19"/>
      <c r="G21" s="19"/>
      <c r="H21" s="19"/>
      <c r="I21" s="23"/>
      <c r="J21" s="141"/>
      <c r="K21" s="105"/>
      <c r="L21" s="19"/>
      <c r="M21" s="127"/>
      <c r="N21" s="131"/>
      <c r="O21" s="20"/>
    </row>
    <row r="22" spans="1:15" ht="12">
      <c r="A22" s="113"/>
      <c r="B22" s="123"/>
      <c r="C22" s="137"/>
      <c r="D22" s="24"/>
      <c r="E22" s="18"/>
      <c r="F22" s="19"/>
      <c r="G22" s="19"/>
      <c r="H22" s="19"/>
      <c r="I22" s="23"/>
      <c r="J22" s="141"/>
      <c r="K22" s="105"/>
      <c r="L22" s="19"/>
      <c r="M22" s="127"/>
      <c r="N22" s="131"/>
      <c r="O22" s="20"/>
    </row>
    <row r="23" spans="1:15" ht="12">
      <c r="A23" s="113"/>
      <c r="B23" s="123"/>
      <c r="C23" s="137"/>
      <c r="D23" s="24"/>
      <c r="E23" s="18"/>
      <c r="F23" s="19"/>
      <c r="G23" s="19"/>
      <c r="H23" s="19"/>
      <c r="I23" s="23"/>
      <c r="J23" s="141"/>
      <c r="K23" s="105"/>
      <c r="L23" s="19"/>
      <c r="M23" s="127"/>
      <c r="N23" s="131"/>
      <c r="O23" s="20"/>
    </row>
    <row r="24" spans="1:15" ht="12">
      <c r="A24" s="113"/>
      <c r="B24" s="123"/>
      <c r="C24" s="137"/>
      <c r="D24" s="24"/>
      <c r="E24" s="18"/>
      <c r="F24" s="19"/>
      <c r="G24" s="19"/>
      <c r="H24" s="19"/>
      <c r="I24" s="23"/>
      <c r="J24" s="141"/>
      <c r="K24" s="105"/>
      <c r="L24" s="19"/>
      <c r="M24" s="127"/>
      <c r="N24" s="131"/>
      <c r="O24" s="20"/>
    </row>
    <row r="25" spans="1:15" s="22" customFormat="1" ht="12.75" thickBot="1">
      <c r="A25" s="114"/>
      <c r="B25" s="125"/>
      <c r="C25" s="139"/>
      <c r="D25" s="37"/>
      <c r="E25" s="38"/>
      <c r="F25" s="39"/>
      <c r="G25" s="39"/>
      <c r="H25" s="39"/>
      <c r="I25" s="43"/>
      <c r="J25" s="143"/>
      <c r="K25" s="107"/>
      <c r="L25" s="39"/>
      <c r="M25" s="128"/>
      <c r="N25" s="134"/>
      <c r="O25" s="21"/>
    </row>
    <row r="26" spans="1:15" ht="21.75" customHeight="1" thickBot="1">
      <c r="A26" s="609" t="s">
        <v>94</v>
      </c>
      <c r="B26" s="610"/>
      <c r="C26" s="611"/>
      <c r="D26" s="144"/>
      <c r="E26" s="31"/>
      <c r="F26" s="32"/>
      <c r="G26" s="31"/>
      <c r="H26" s="31"/>
      <c r="I26" s="44"/>
      <c r="J26" s="135"/>
      <c r="K26" s="108"/>
      <c r="L26" s="31"/>
      <c r="M26" s="129"/>
      <c r="N26" s="135"/>
      <c r="O26" s="20"/>
    </row>
    <row r="27" spans="1:15" ht="12">
      <c r="A27" s="12" t="s">
        <v>116</v>
      </c>
      <c r="O27" s="20"/>
    </row>
    <row r="28" spans="5:15" ht="12">
      <c r="E28" s="25"/>
      <c r="F28" s="26"/>
      <c r="G28" s="26"/>
      <c r="H28" s="26"/>
      <c r="I28" s="26"/>
      <c r="J28" s="26"/>
      <c r="K28" s="26"/>
      <c r="L28" s="26"/>
      <c r="M28" s="25"/>
      <c r="O28" s="20"/>
    </row>
    <row r="29" spans="5:15" ht="12">
      <c r="E29" s="25"/>
      <c r="F29" s="26"/>
      <c r="G29" s="26"/>
      <c r="H29" s="26"/>
      <c r="I29" s="26"/>
      <c r="J29" s="26"/>
      <c r="K29" s="26"/>
      <c r="L29" s="26"/>
      <c r="M29" s="25"/>
      <c r="O29" s="20"/>
    </row>
    <row r="30" spans="5:15" ht="12">
      <c r="E30" s="25"/>
      <c r="F30" s="26"/>
      <c r="G30" s="26"/>
      <c r="H30" s="26"/>
      <c r="I30" s="26"/>
      <c r="J30" s="26"/>
      <c r="K30" s="26"/>
      <c r="L30" s="26"/>
      <c r="M30" s="25"/>
      <c r="O30" s="20"/>
    </row>
    <row r="31" spans="5:15" ht="12">
      <c r="E31" s="25"/>
      <c r="F31" s="26"/>
      <c r="G31" s="26"/>
      <c r="H31" s="26"/>
      <c r="I31" s="26"/>
      <c r="J31" s="26"/>
      <c r="K31" s="26"/>
      <c r="L31" s="26"/>
      <c r="M31" s="25"/>
      <c r="O31" s="20"/>
    </row>
    <row r="32" ht="12">
      <c r="O32" s="20"/>
    </row>
    <row r="33" spans="2:15" ht="14.25">
      <c r="B33" s="589" t="s">
        <v>4</v>
      </c>
      <c r="C33" s="589"/>
      <c r="D33" s="589"/>
      <c r="J33" s="589" t="s">
        <v>3</v>
      </c>
      <c r="K33" s="589"/>
      <c r="L33" s="589"/>
      <c r="M33" s="589"/>
      <c r="O33" s="20"/>
    </row>
    <row r="34" spans="3:16" ht="12.75">
      <c r="C34" s="27"/>
      <c r="D34" s="8"/>
      <c r="N34" s="8"/>
      <c r="O34" s="8"/>
      <c r="P34" s="8"/>
    </row>
    <row r="35" ht="12">
      <c r="O35" s="20"/>
    </row>
    <row r="36" ht="12">
      <c r="O36" s="20"/>
    </row>
    <row r="37" ht="12">
      <c r="O37" s="20"/>
    </row>
    <row r="38" spans="5:15" ht="12">
      <c r="E38" s="20"/>
      <c r="O38" s="20"/>
    </row>
    <row r="39" spans="5:15" ht="12">
      <c r="E39" s="20"/>
      <c r="O39" s="20"/>
    </row>
    <row r="40" spans="5:15" ht="12">
      <c r="E40" s="20"/>
      <c r="O40" s="20"/>
    </row>
    <row r="41" spans="5:15" ht="12">
      <c r="E41" s="20"/>
      <c r="O41" s="20"/>
    </row>
    <row r="42" spans="5:15" ht="12">
      <c r="E42" s="20"/>
      <c r="O42" s="20"/>
    </row>
    <row r="43" spans="5:15" ht="12">
      <c r="E43" s="20"/>
      <c r="O43" s="20"/>
    </row>
    <row r="44" spans="5:15" ht="12">
      <c r="E44" s="20"/>
      <c r="O44" s="20"/>
    </row>
    <row r="45" spans="5:15" ht="12">
      <c r="E45" s="20"/>
      <c r="O45" s="20"/>
    </row>
    <row r="46" spans="5:15" ht="12">
      <c r="E46" s="20"/>
      <c r="O46" s="20"/>
    </row>
    <row r="47" ht="12">
      <c r="O47" s="20"/>
    </row>
    <row r="48" ht="12">
      <c r="O48" s="20"/>
    </row>
    <row r="49" ht="12">
      <c r="O49" s="20"/>
    </row>
    <row r="50" ht="12">
      <c r="O50" s="20"/>
    </row>
    <row r="51" ht="12">
      <c r="O51" s="20"/>
    </row>
    <row r="52" ht="12">
      <c r="O52" s="20"/>
    </row>
    <row r="53" ht="12">
      <c r="O53" s="20"/>
    </row>
    <row r="54" ht="12">
      <c r="O54" s="20"/>
    </row>
    <row r="55" ht="12">
      <c r="O55" s="20"/>
    </row>
    <row r="56" ht="12">
      <c r="O56" s="20"/>
    </row>
    <row r="57" ht="12">
      <c r="O57" s="20"/>
    </row>
    <row r="58" ht="12">
      <c r="O58" s="20"/>
    </row>
    <row r="59" ht="12">
      <c r="O59" s="20"/>
    </row>
    <row r="60" ht="12">
      <c r="O60" s="20"/>
    </row>
    <row r="61" ht="12">
      <c r="O61" s="20"/>
    </row>
    <row r="62" ht="12">
      <c r="O62" s="20"/>
    </row>
    <row r="63" ht="12">
      <c r="O63" s="20"/>
    </row>
    <row r="64" ht="12">
      <c r="O64" s="20"/>
    </row>
    <row r="65" ht="12">
      <c r="O65" s="20"/>
    </row>
    <row r="66" ht="12">
      <c r="O66" s="20"/>
    </row>
    <row r="67" ht="12">
      <c r="O67" s="20"/>
    </row>
    <row r="68" ht="12">
      <c r="O68" s="20"/>
    </row>
    <row r="69" ht="12">
      <c r="O69" s="20"/>
    </row>
    <row r="70" ht="12">
      <c r="O70" s="20"/>
    </row>
    <row r="71" ht="12">
      <c r="O71" s="20"/>
    </row>
    <row r="72" ht="12">
      <c r="O72" s="20"/>
    </row>
    <row r="73" ht="12">
      <c r="O73" s="20"/>
    </row>
    <row r="74" ht="12">
      <c r="O74" s="20"/>
    </row>
    <row r="75" ht="12">
      <c r="O75" s="20"/>
    </row>
    <row r="76" ht="12">
      <c r="O76" s="20"/>
    </row>
    <row r="77" ht="12">
      <c r="O77" s="20"/>
    </row>
    <row r="78" ht="12">
      <c r="O78" s="20"/>
    </row>
    <row r="79" ht="12">
      <c r="O79" s="20"/>
    </row>
    <row r="80" ht="12">
      <c r="O80" s="20"/>
    </row>
    <row r="81" ht="12">
      <c r="O81" s="20"/>
    </row>
    <row r="82" ht="12">
      <c r="O82" s="20"/>
    </row>
    <row r="83" ht="12">
      <c r="O83" s="20"/>
    </row>
    <row r="84" ht="12">
      <c r="O84" s="20"/>
    </row>
    <row r="85" ht="12">
      <c r="O85" s="20"/>
    </row>
    <row r="86" ht="12">
      <c r="O86" s="20"/>
    </row>
    <row r="87" ht="12">
      <c r="O87" s="20"/>
    </row>
    <row r="88" ht="12">
      <c r="O88" s="20"/>
    </row>
    <row r="89" ht="12">
      <c r="O89" s="20"/>
    </row>
    <row r="90" ht="12">
      <c r="O90" s="20"/>
    </row>
    <row r="91" ht="12">
      <c r="O91" s="20"/>
    </row>
    <row r="92" ht="12">
      <c r="O92" s="20"/>
    </row>
    <row r="93" ht="12">
      <c r="O93" s="20"/>
    </row>
    <row r="94" ht="12">
      <c r="O94" s="20"/>
    </row>
    <row r="95" ht="12">
      <c r="O95" s="20"/>
    </row>
    <row r="96" ht="12">
      <c r="O96" s="20"/>
    </row>
    <row r="97" ht="12">
      <c r="O97" s="20"/>
    </row>
    <row r="98" ht="12">
      <c r="O98" s="20"/>
    </row>
    <row r="99" ht="12">
      <c r="O99" s="20"/>
    </row>
    <row r="100" ht="12">
      <c r="O100" s="20"/>
    </row>
    <row r="101" ht="12">
      <c r="O101" s="20"/>
    </row>
    <row r="102" ht="12">
      <c r="O102" s="20"/>
    </row>
    <row r="103" ht="12">
      <c r="O103" s="20"/>
    </row>
    <row r="104" ht="12">
      <c r="O104" s="20"/>
    </row>
    <row r="105" ht="12">
      <c r="O105" s="20"/>
    </row>
    <row r="106" ht="12">
      <c r="O106" s="20"/>
    </row>
    <row r="107" ht="12">
      <c r="O107" s="20"/>
    </row>
    <row r="108" ht="12">
      <c r="O108" s="20"/>
    </row>
    <row r="109" ht="12">
      <c r="O109" s="20"/>
    </row>
    <row r="110" ht="12">
      <c r="O110" s="20"/>
    </row>
    <row r="111" ht="12">
      <c r="O111" s="20"/>
    </row>
    <row r="112" ht="12">
      <c r="O112" s="20"/>
    </row>
    <row r="113" ht="12">
      <c r="O113" s="20"/>
    </row>
    <row r="114" ht="12">
      <c r="O114" s="20"/>
    </row>
    <row r="115" ht="12">
      <c r="O115" s="20"/>
    </row>
    <row r="116" ht="12">
      <c r="O116" s="20"/>
    </row>
    <row r="117" ht="12">
      <c r="O117" s="20"/>
    </row>
    <row r="118" ht="12">
      <c r="O118" s="20"/>
    </row>
    <row r="119" ht="12">
      <c r="O119" s="20"/>
    </row>
    <row r="120" ht="12">
      <c r="O120" s="20"/>
    </row>
    <row r="121" ht="12">
      <c r="O121" s="20"/>
    </row>
    <row r="122" ht="12">
      <c r="O122" s="20"/>
    </row>
    <row r="123" ht="12">
      <c r="O123" s="20"/>
    </row>
  </sheetData>
  <sheetProtection/>
  <mergeCells count="19">
    <mergeCell ref="F9:J9"/>
    <mergeCell ref="N9:N11"/>
    <mergeCell ref="C9:C11"/>
    <mergeCell ref="G10:G11"/>
    <mergeCell ref="H10:J10"/>
    <mergeCell ref="A1:D1"/>
    <mergeCell ref="E9:E11"/>
    <mergeCell ref="F10:F11"/>
    <mergeCell ref="D9:D11"/>
    <mergeCell ref="J33:M33"/>
    <mergeCell ref="L9:L11"/>
    <mergeCell ref="M9:M11"/>
    <mergeCell ref="B33:D33"/>
    <mergeCell ref="M1:N1"/>
    <mergeCell ref="A7:N7"/>
    <mergeCell ref="A9:A11"/>
    <mergeCell ref="A26:C26"/>
    <mergeCell ref="K9:K11"/>
    <mergeCell ref="B9:B11"/>
  </mergeCells>
  <printOptions horizontalCentered="1"/>
  <pageMargins left="0.1968503937007874" right="0.1968503937007874" top="0.7874015748031497" bottom="0.3937007874015748" header="0.5118110236220472" footer="0.5118110236220472"/>
  <pageSetup horizontalDpi="1200" verticalDpi="1200" orientation="landscape" paperSize="9" scale="83" r:id="rId1"/>
</worksheet>
</file>

<file path=xl/worksheets/sheet9.xml><?xml version="1.0" encoding="utf-8"?>
<worksheet xmlns="http://schemas.openxmlformats.org/spreadsheetml/2006/main" xmlns:r="http://schemas.openxmlformats.org/officeDocument/2006/relationships">
  <sheetPr>
    <tabColor rgb="FFCCFFCC"/>
  </sheetPr>
  <dimension ref="A1:P111"/>
  <sheetViews>
    <sheetView showGridLines="0" view="pageBreakPreview" zoomScaleSheetLayoutView="100" zoomScalePageLayoutView="0" workbookViewId="0" topLeftCell="A1">
      <selection activeCell="D1" sqref="D1"/>
    </sheetView>
  </sheetViews>
  <sheetFormatPr defaultColWidth="9.00390625" defaultRowHeight="12.75"/>
  <cols>
    <col min="1" max="1" width="5.625" style="167" customWidth="1"/>
    <col min="2" max="2" width="47.375" style="178" bestFit="1" customWidth="1"/>
    <col min="3" max="3" width="27.125" style="167" customWidth="1"/>
    <col min="4" max="4" width="31.125" style="167" customWidth="1"/>
    <col min="5" max="16384" width="9.125" style="167" customWidth="1"/>
  </cols>
  <sheetData>
    <row r="1" ht="38.25">
      <c r="D1" s="179" t="s">
        <v>395</v>
      </c>
    </row>
    <row r="2" spans="3:4" ht="12.75">
      <c r="C2" s="180"/>
      <c r="D2" s="180"/>
    </row>
    <row r="3" spans="1:4" ht="83.25" customHeight="1">
      <c r="A3" s="646" t="s">
        <v>299</v>
      </c>
      <c r="B3" s="647"/>
      <c r="C3" s="647"/>
      <c r="D3" s="647"/>
    </row>
    <row r="5" spans="1:3" s="182" customFormat="1" ht="15">
      <c r="A5" s="182" t="s">
        <v>51</v>
      </c>
      <c r="B5" s="183"/>
      <c r="C5" s="184" t="s">
        <v>52</v>
      </c>
    </row>
    <row r="7" ht="5.25" customHeight="1" thickBot="1"/>
    <row r="8" spans="1:4" ht="25.5">
      <c r="A8" s="437" t="s">
        <v>23</v>
      </c>
      <c r="B8" s="438" t="s">
        <v>14</v>
      </c>
      <c r="C8" s="438" t="s">
        <v>300</v>
      </c>
      <c r="D8" s="443" t="s">
        <v>301</v>
      </c>
    </row>
    <row r="9" spans="1:4" s="185" customFormat="1" ht="12" thickBot="1">
      <c r="A9" s="440">
        <v>1</v>
      </c>
      <c r="B9" s="441">
        <v>2</v>
      </c>
      <c r="C9" s="441">
        <v>3</v>
      </c>
      <c r="D9" s="442">
        <v>4</v>
      </c>
    </row>
    <row r="10" spans="1:4" s="46" customFormat="1" ht="25.5" customHeight="1">
      <c r="A10" s="186" t="s">
        <v>16</v>
      </c>
      <c r="B10" s="187" t="s">
        <v>173</v>
      </c>
      <c r="C10" s="188"/>
      <c r="D10" s="189"/>
    </row>
    <row r="11" spans="1:4" s="46" customFormat="1" ht="25.5" customHeight="1">
      <c r="A11" s="217" t="s">
        <v>18</v>
      </c>
      <c r="B11" s="218" t="s">
        <v>53</v>
      </c>
      <c r="C11" s="219"/>
      <c r="D11" s="220"/>
    </row>
    <row r="12" spans="1:4" ht="25.5" customHeight="1">
      <c r="A12" s="191" t="s">
        <v>56</v>
      </c>
      <c r="B12" s="349" t="s">
        <v>235</v>
      </c>
      <c r="C12" s="193"/>
      <c r="D12" s="194"/>
    </row>
    <row r="13" spans="1:4" ht="25.5" customHeight="1">
      <c r="A13" s="2" t="s">
        <v>62</v>
      </c>
      <c r="B13" s="349" t="s">
        <v>236</v>
      </c>
      <c r="C13" s="193"/>
      <c r="D13" s="194"/>
    </row>
    <row r="14" spans="1:4" ht="38.25">
      <c r="A14" s="2" t="s">
        <v>69</v>
      </c>
      <c r="B14" s="350" t="s">
        <v>237</v>
      </c>
      <c r="C14" s="193"/>
      <c r="D14" s="194"/>
    </row>
    <row r="15" spans="1:4" ht="38.25">
      <c r="A15" s="2" t="s">
        <v>78</v>
      </c>
      <c r="B15" s="350" t="s">
        <v>238</v>
      </c>
      <c r="C15" s="193"/>
      <c r="D15" s="194"/>
    </row>
    <row r="16" spans="1:4" ht="25.5" customHeight="1">
      <c r="A16" s="2" t="s">
        <v>85</v>
      </c>
      <c r="B16" s="192" t="s">
        <v>54</v>
      </c>
      <c r="C16" s="193"/>
      <c r="D16" s="194"/>
    </row>
    <row r="17" spans="1:4" ht="25.5" customHeight="1">
      <c r="A17" s="2" t="s">
        <v>239</v>
      </c>
      <c r="B17" s="349" t="s">
        <v>240</v>
      </c>
      <c r="C17" s="193"/>
      <c r="D17" s="194"/>
    </row>
    <row r="18" spans="1:4" ht="25.5" customHeight="1">
      <c r="A18" s="2" t="s">
        <v>241</v>
      </c>
      <c r="B18" s="192" t="s">
        <v>170</v>
      </c>
      <c r="C18" s="193"/>
      <c r="D18" s="194"/>
    </row>
    <row r="19" spans="1:4" ht="25.5" customHeight="1">
      <c r="A19" s="2" t="s">
        <v>242</v>
      </c>
      <c r="B19" s="349" t="s">
        <v>277</v>
      </c>
      <c r="C19" s="193"/>
      <c r="D19" s="194"/>
    </row>
    <row r="20" spans="1:4" ht="25.5" customHeight="1" thickBot="1">
      <c r="A20" s="2" t="s">
        <v>276</v>
      </c>
      <c r="B20" s="350" t="s">
        <v>55</v>
      </c>
      <c r="C20" s="193"/>
      <c r="D20" s="194"/>
    </row>
    <row r="21" spans="1:4" s="46" customFormat="1" ht="25.5" customHeight="1">
      <c r="A21" s="186" t="s">
        <v>19</v>
      </c>
      <c r="B21" s="190" t="s">
        <v>162</v>
      </c>
      <c r="C21" s="188"/>
      <c r="D21" s="189"/>
    </row>
    <row r="22" spans="1:4" s="46" customFormat="1" ht="25.5" customHeight="1">
      <c r="A22" s="196" t="s">
        <v>166</v>
      </c>
      <c r="B22" s="174" t="s">
        <v>163</v>
      </c>
      <c r="C22" s="197"/>
      <c r="D22" s="198"/>
    </row>
    <row r="23" spans="1:4" ht="42" customHeight="1">
      <c r="A23" s="199"/>
      <c r="B23" s="195" t="s">
        <v>57</v>
      </c>
      <c r="C23" s="193"/>
      <c r="D23" s="194"/>
    </row>
    <row r="24" spans="1:4" ht="25.5" customHeight="1">
      <c r="A24" s="199"/>
      <c r="B24" s="192" t="s">
        <v>58</v>
      </c>
      <c r="C24" s="193"/>
      <c r="D24" s="194"/>
    </row>
    <row r="25" spans="1:4" ht="25.5" customHeight="1">
      <c r="A25" s="199"/>
      <c r="B25" s="192" t="s">
        <v>59</v>
      </c>
      <c r="C25" s="193"/>
      <c r="D25" s="194"/>
    </row>
    <row r="26" spans="1:4" ht="25.5" customHeight="1">
      <c r="A26" s="199"/>
      <c r="B26" s="192" t="s">
        <v>60</v>
      </c>
      <c r="C26" s="193"/>
      <c r="D26" s="194"/>
    </row>
    <row r="27" spans="1:4" ht="25.5" customHeight="1">
      <c r="A27" s="200"/>
      <c r="B27" s="192" t="s">
        <v>61</v>
      </c>
      <c r="C27" s="193"/>
      <c r="D27" s="194"/>
    </row>
    <row r="28" spans="1:4" s="46" customFormat="1" ht="25.5" customHeight="1">
      <c r="A28" s="196" t="s">
        <v>167</v>
      </c>
      <c r="B28" s="201" t="s">
        <v>63</v>
      </c>
      <c r="C28" s="197"/>
      <c r="D28" s="198"/>
    </row>
    <row r="29" spans="1:4" ht="25.5" customHeight="1">
      <c r="A29" s="199"/>
      <c r="B29" s="195" t="s">
        <v>64</v>
      </c>
      <c r="C29" s="193"/>
      <c r="D29" s="194"/>
    </row>
    <row r="30" spans="1:4" ht="25.5" customHeight="1">
      <c r="A30" s="199"/>
      <c r="B30" s="192" t="s">
        <v>65</v>
      </c>
      <c r="C30" s="193"/>
      <c r="D30" s="194"/>
    </row>
    <row r="31" spans="1:4" ht="25.5" customHeight="1">
      <c r="A31" s="199"/>
      <c r="B31" s="192" t="s">
        <v>66</v>
      </c>
      <c r="C31" s="193"/>
      <c r="D31" s="194"/>
    </row>
    <row r="32" spans="1:4" ht="25.5" customHeight="1">
      <c r="A32" s="199"/>
      <c r="B32" s="192" t="s">
        <v>67</v>
      </c>
      <c r="C32" s="193"/>
      <c r="D32" s="194"/>
    </row>
    <row r="33" spans="1:4" ht="25.5" customHeight="1" thickBot="1">
      <c r="A33" s="202"/>
      <c r="B33" s="203" t="s">
        <v>68</v>
      </c>
      <c r="C33" s="204"/>
      <c r="D33" s="205"/>
    </row>
    <row r="34" spans="1:4" s="46" customFormat="1" ht="25.5" customHeight="1">
      <c r="A34" s="206" t="s">
        <v>168</v>
      </c>
      <c r="B34" s="190" t="s">
        <v>70</v>
      </c>
      <c r="C34" s="188"/>
      <c r="D34" s="189"/>
    </row>
    <row r="35" spans="1:4" ht="25.5" customHeight="1">
      <c r="A35" s="207"/>
      <c r="B35" s="195" t="s">
        <v>71</v>
      </c>
      <c r="C35" s="193"/>
      <c r="D35" s="194"/>
    </row>
    <row r="36" spans="1:4" ht="25.5" customHeight="1">
      <c r="A36" s="207"/>
      <c r="B36" s="195" t="s">
        <v>72</v>
      </c>
      <c r="C36" s="193"/>
      <c r="D36" s="194"/>
    </row>
    <row r="37" spans="1:4" ht="25.5" customHeight="1">
      <c r="A37" s="207"/>
      <c r="B37" s="195" t="s">
        <v>73</v>
      </c>
      <c r="C37" s="193"/>
      <c r="D37" s="194"/>
    </row>
    <row r="38" spans="1:4" ht="25.5" customHeight="1">
      <c r="A38" s="207"/>
      <c r="B38" s="195" t="s">
        <v>74</v>
      </c>
      <c r="C38" s="193"/>
      <c r="D38" s="194"/>
    </row>
    <row r="39" spans="1:4" ht="25.5" customHeight="1">
      <c r="A39" s="207"/>
      <c r="B39" s="195" t="s">
        <v>75</v>
      </c>
      <c r="C39" s="193"/>
      <c r="D39" s="194"/>
    </row>
    <row r="40" spans="1:4" ht="25.5" customHeight="1">
      <c r="A40" s="207"/>
      <c r="B40" s="195" t="s">
        <v>76</v>
      </c>
      <c r="C40" s="193"/>
      <c r="D40" s="194"/>
    </row>
    <row r="41" spans="1:4" ht="25.5" customHeight="1">
      <c r="A41" s="208"/>
      <c r="B41" s="195" t="s">
        <v>77</v>
      </c>
      <c r="C41" s="193"/>
      <c r="D41" s="194"/>
    </row>
    <row r="42" spans="1:4" s="46" customFormat="1" ht="25.5" customHeight="1">
      <c r="A42" s="209" t="s">
        <v>169</v>
      </c>
      <c r="B42" s="174" t="s">
        <v>79</v>
      </c>
      <c r="C42" s="197"/>
      <c r="D42" s="198"/>
    </row>
    <row r="43" spans="1:4" ht="25.5" customHeight="1">
      <c r="A43" s="207"/>
      <c r="B43" s="195" t="s">
        <v>80</v>
      </c>
      <c r="C43" s="193"/>
      <c r="D43" s="194"/>
    </row>
    <row r="44" spans="1:4" ht="25.5" customHeight="1">
      <c r="A44" s="207"/>
      <c r="B44" s="195" t="s">
        <v>81</v>
      </c>
      <c r="C44" s="193"/>
      <c r="D44" s="194"/>
    </row>
    <row r="45" spans="1:4" ht="25.5" customHeight="1">
      <c r="A45" s="207"/>
      <c r="B45" s="195" t="s">
        <v>92</v>
      </c>
      <c r="C45" s="193"/>
      <c r="D45" s="194"/>
    </row>
    <row r="46" spans="1:4" ht="25.5" customHeight="1">
      <c r="A46" s="207"/>
      <c r="B46" s="195" t="s">
        <v>82</v>
      </c>
      <c r="C46" s="193"/>
      <c r="D46" s="194"/>
    </row>
    <row r="47" spans="1:4" ht="25.5" customHeight="1">
      <c r="A47" s="207"/>
      <c r="B47" s="195" t="s">
        <v>83</v>
      </c>
      <c r="C47" s="193"/>
      <c r="D47" s="194"/>
    </row>
    <row r="48" spans="1:4" ht="25.5" customHeight="1">
      <c r="A48" s="207"/>
      <c r="B48" s="195" t="s">
        <v>84</v>
      </c>
      <c r="C48" s="193"/>
      <c r="D48" s="194"/>
    </row>
    <row r="49" spans="1:4" ht="30.75" customHeight="1">
      <c r="A49" s="207"/>
      <c r="B49" s="195" t="s">
        <v>172</v>
      </c>
      <c r="C49" s="193"/>
      <c r="D49" s="194"/>
    </row>
    <row r="50" spans="1:4" ht="25.5" customHeight="1" thickBot="1">
      <c r="A50" s="207"/>
      <c r="B50" s="221" t="s">
        <v>77</v>
      </c>
      <c r="C50" s="222"/>
      <c r="D50" s="223"/>
    </row>
    <row r="51" spans="1:8" s="46" customFormat="1" ht="25.5" customHeight="1" thickBot="1">
      <c r="A51" s="224" t="s">
        <v>20</v>
      </c>
      <c r="B51" s="210" t="s">
        <v>171</v>
      </c>
      <c r="C51" s="211"/>
      <c r="D51" s="212"/>
      <c r="F51" s="181"/>
      <c r="G51" s="181"/>
      <c r="H51" s="181"/>
    </row>
    <row r="52" spans="1:8" s="46" customFormat="1" ht="25.5" customHeight="1" thickBot="1">
      <c r="A52" s="186" t="s">
        <v>127</v>
      </c>
      <c r="B52" s="187" t="s">
        <v>256</v>
      </c>
      <c r="C52" s="188"/>
      <c r="D52" s="189"/>
      <c r="F52" s="215"/>
      <c r="G52" s="216"/>
      <c r="H52" s="216"/>
    </row>
    <row r="53" spans="1:4" s="46" customFormat="1" ht="25.5" customHeight="1" thickBot="1">
      <c r="A53" s="224" t="s">
        <v>128</v>
      </c>
      <c r="B53" s="210" t="s">
        <v>93</v>
      </c>
      <c r="C53" s="211"/>
      <c r="D53" s="212"/>
    </row>
    <row r="54" spans="3:4" ht="12.75">
      <c r="C54" s="214"/>
      <c r="D54" s="214"/>
    </row>
    <row r="55" spans="1:4" ht="12.75">
      <c r="A55" s="648" t="s">
        <v>150</v>
      </c>
      <c r="B55" s="648"/>
      <c r="C55" s="214"/>
      <c r="D55" s="214"/>
    </row>
    <row r="56" spans="1:4" ht="13.5" thickBot="1">
      <c r="A56" s="213"/>
      <c r="C56" s="214"/>
      <c r="D56" s="214"/>
    </row>
    <row r="57" spans="1:4" ht="12.75">
      <c r="A57" s="437" t="s">
        <v>23</v>
      </c>
      <c r="B57" s="438" t="s">
        <v>14</v>
      </c>
      <c r="C57" s="438" t="s">
        <v>302</v>
      </c>
      <c r="D57" s="443" t="s">
        <v>303</v>
      </c>
    </row>
    <row r="58" spans="1:4" s="185" customFormat="1" ht="12" thickBot="1">
      <c r="A58" s="440">
        <v>1</v>
      </c>
      <c r="B58" s="441">
        <v>2</v>
      </c>
      <c r="C58" s="441">
        <v>3</v>
      </c>
      <c r="D58" s="442">
        <v>4</v>
      </c>
    </row>
    <row r="59" spans="1:4" s="46" customFormat="1" ht="25.5" customHeight="1">
      <c r="A59" s="372" t="s">
        <v>16</v>
      </c>
      <c r="B59" s="373" t="s">
        <v>164</v>
      </c>
      <c r="C59" s="374"/>
      <c r="D59" s="375"/>
    </row>
    <row r="60" spans="1:4" s="46" customFormat="1" ht="25.5" customHeight="1" thickBot="1">
      <c r="A60" s="376" t="s">
        <v>18</v>
      </c>
      <c r="B60" s="377" t="s">
        <v>165</v>
      </c>
      <c r="C60" s="378"/>
      <c r="D60" s="379"/>
    </row>
    <row r="61" spans="3:4" ht="42.75" customHeight="1">
      <c r="C61" s="214"/>
      <c r="D61" s="214"/>
    </row>
    <row r="62" spans="1:4" ht="69" customHeight="1">
      <c r="A62" s="646" t="s">
        <v>304</v>
      </c>
      <c r="B62" s="646"/>
      <c r="C62" s="646"/>
      <c r="D62" s="646"/>
    </row>
    <row r="63" spans="1:4" s="185" customFormat="1" ht="7.5" customHeight="1">
      <c r="A63" s="351"/>
      <c r="B63" s="352"/>
      <c r="C63" s="351"/>
      <c r="D63" s="216"/>
    </row>
    <row r="64" spans="1:4" ht="15">
      <c r="A64" s="182" t="s">
        <v>51</v>
      </c>
      <c r="B64" s="183"/>
      <c r="C64" s="184" t="s">
        <v>52</v>
      </c>
      <c r="D64" s="214"/>
    </row>
    <row r="65" spans="1:3" ht="4.5" customHeight="1" thickBot="1">
      <c r="A65" s="351"/>
      <c r="B65" s="352"/>
      <c r="C65" s="351"/>
    </row>
    <row r="66" spans="1:3" ht="33.75" customHeight="1">
      <c r="A66" s="437" t="s">
        <v>23</v>
      </c>
      <c r="B66" s="438" t="s">
        <v>14</v>
      </c>
      <c r="C66" s="439" t="s">
        <v>243</v>
      </c>
    </row>
    <row r="67" spans="1:3" s="185" customFormat="1" ht="12" thickBot="1">
      <c r="A67" s="440">
        <v>1</v>
      </c>
      <c r="B67" s="441">
        <v>2</v>
      </c>
      <c r="C67" s="442">
        <v>3</v>
      </c>
    </row>
    <row r="68" spans="1:3" ht="13.5" thickBot="1">
      <c r="A68" s="224" t="s">
        <v>16</v>
      </c>
      <c r="B68" s="353" t="s">
        <v>244</v>
      </c>
      <c r="C68" s="212"/>
    </row>
    <row r="69" spans="1:3" ht="12.75">
      <c r="A69" s="354" t="s">
        <v>245</v>
      </c>
      <c r="B69" s="355" t="s">
        <v>235</v>
      </c>
      <c r="C69" s="356"/>
    </row>
    <row r="70" spans="1:3" ht="39" thickBot="1">
      <c r="A70" s="354" t="s">
        <v>246</v>
      </c>
      <c r="B70" s="357" t="s">
        <v>237</v>
      </c>
      <c r="C70" s="356"/>
    </row>
    <row r="71" spans="1:3" ht="13.5" thickBot="1">
      <c r="A71" s="224" t="s">
        <v>18</v>
      </c>
      <c r="B71" s="353" t="s">
        <v>247</v>
      </c>
      <c r="C71" s="212"/>
    </row>
    <row r="72" spans="1:3" ht="12.75">
      <c r="A72" s="186" t="s">
        <v>56</v>
      </c>
      <c r="B72" s="190" t="s">
        <v>248</v>
      </c>
      <c r="C72" s="189"/>
    </row>
    <row r="73" spans="1:3" ht="25.5">
      <c r="A73" s="358" t="s">
        <v>249</v>
      </c>
      <c r="B73" s="359" t="s">
        <v>163</v>
      </c>
      <c r="C73" s="220"/>
    </row>
    <row r="74" spans="1:3" ht="38.25">
      <c r="A74" s="360"/>
      <c r="B74" s="357" t="s">
        <v>57</v>
      </c>
      <c r="C74" s="361"/>
    </row>
    <row r="75" spans="1:3" ht="12.75">
      <c r="A75" s="360"/>
      <c r="B75" s="362" t="s">
        <v>58</v>
      </c>
      <c r="C75" s="361"/>
    </row>
    <row r="76" spans="1:3" ht="12.75">
      <c r="A76" s="360"/>
      <c r="B76" s="362" t="s">
        <v>59</v>
      </c>
      <c r="C76" s="361"/>
    </row>
    <row r="77" spans="1:3" ht="12.75">
      <c r="A77" s="360"/>
      <c r="B77" s="362" t="s">
        <v>60</v>
      </c>
      <c r="C77" s="361"/>
    </row>
    <row r="78" spans="1:3" ht="12.75">
      <c r="A78" s="354"/>
      <c r="B78" s="362" t="s">
        <v>61</v>
      </c>
      <c r="C78" s="361"/>
    </row>
    <row r="79" spans="1:3" ht="25.5">
      <c r="A79" s="196" t="s">
        <v>250</v>
      </c>
      <c r="B79" s="201" t="s">
        <v>63</v>
      </c>
      <c r="C79" s="198"/>
    </row>
    <row r="80" spans="1:3" ht="25.5">
      <c r="A80" s="360"/>
      <c r="B80" s="357" t="s">
        <v>64</v>
      </c>
      <c r="C80" s="361"/>
    </row>
    <row r="81" spans="1:3" ht="12.75">
      <c r="A81" s="360"/>
      <c r="B81" s="362" t="s">
        <v>65</v>
      </c>
      <c r="C81" s="361"/>
    </row>
    <row r="82" spans="1:3" ht="12.75">
      <c r="A82" s="360"/>
      <c r="B82" s="362" t="s">
        <v>66</v>
      </c>
      <c r="C82" s="361"/>
    </row>
    <row r="83" spans="1:3" ht="12.75">
      <c r="A83" s="360"/>
      <c r="B83" s="362" t="s">
        <v>67</v>
      </c>
      <c r="C83" s="361"/>
    </row>
    <row r="84" spans="1:3" ht="12.75">
      <c r="A84" s="354"/>
      <c r="B84" s="362" t="s">
        <v>68</v>
      </c>
      <c r="C84" s="361"/>
    </row>
    <row r="85" spans="1:3" ht="25.5">
      <c r="A85" s="363" t="s">
        <v>251</v>
      </c>
      <c r="B85" s="218" t="s">
        <v>70</v>
      </c>
      <c r="C85" s="220"/>
    </row>
    <row r="86" spans="1:3" ht="25.5">
      <c r="A86" s="364"/>
      <c r="B86" s="357" t="s">
        <v>71</v>
      </c>
      <c r="C86" s="361"/>
    </row>
    <row r="87" spans="1:3" ht="12.75">
      <c r="A87" s="364"/>
      <c r="B87" s="357" t="s">
        <v>72</v>
      </c>
      <c r="C87" s="361"/>
    </row>
    <row r="88" spans="1:3" ht="12.75">
      <c r="A88" s="364"/>
      <c r="B88" s="357" t="s">
        <v>73</v>
      </c>
      <c r="C88" s="361"/>
    </row>
    <row r="89" spans="1:3" ht="25.5">
      <c r="A89" s="364"/>
      <c r="B89" s="357" t="s">
        <v>74</v>
      </c>
      <c r="C89" s="361"/>
    </row>
    <row r="90" spans="1:3" ht="12.75">
      <c r="A90" s="364"/>
      <c r="B90" s="357" t="s">
        <v>75</v>
      </c>
      <c r="C90" s="361"/>
    </row>
    <row r="91" spans="1:3" ht="12.75">
      <c r="A91" s="364"/>
      <c r="B91" s="357" t="s">
        <v>76</v>
      </c>
      <c r="C91" s="361"/>
    </row>
    <row r="92" spans="1:3" ht="12.75">
      <c r="A92" s="365"/>
      <c r="B92" s="357" t="s">
        <v>77</v>
      </c>
      <c r="C92" s="361"/>
    </row>
    <row r="93" spans="1:3" ht="25.5">
      <c r="A93" s="209" t="s">
        <v>252</v>
      </c>
      <c r="B93" s="174" t="s">
        <v>255</v>
      </c>
      <c r="C93" s="198"/>
    </row>
    <row r="94" spans="1:3" ht="25.5">
      <c r="A94" s="364"/>
      <c r="B94" s="357" t="s">
        <v>80</v>
      </c>
      <c r="C94" s="361"/>
    </row>
    <row r="95" spans="1:3" ht="25.5">
      <c r="A95" s="364"/>
      <c r="B95" s="357" t="s">
        <v>81</v>
      </c>
      <c r="C95" s="361"/>
    </row>
    <row r="96" spans="1:3" ht="12.75">
      <c r="A96" s="364"/>
      <c r="B96" s="357" t="s">
        <v>92</v>
      </c>
      <c r="C96" s="361"/>
    </row>
    <row r="97" spans="1:3" ht="12.75">
      <c r="A97" s="364"/>
      <c r="B97" s="357" t="s">
        <v>82</v>
      </c>
      <c r="C97" s="361"/>
    </row>
    <row r="98" spans="1:3" ht="12.75">
      <c r="A98" s="364"/>
      <c r="B98" s="357" t="s">
        <v>83</v>
      </c>
      <c r="C98" s="361"/>
    </row>
    <row r="99" spans="1:3" ht="12.75">
      <c r="A99" s="364"/>
      <c r="B99" s="357" t="s">
        <v>84</v>
      </c>
      <c r="C99" s="361"/>
    </row>
    <row r="100" spans="1:3" ht="25.5">
      <c r="A100" s="364"/>
      <c r="B100" s="357" t="s">
        <v>172</v>
      </c>
      <c r="C100" s="361"/>
    </row>
    <row r="101" spans="1:3" ht="13.5" thickBot="1">
      <c r="A101" s="364"/>
      <c r="B101" s="366" t="s">
        <v>77</v>
      </c>
      <c r="C101" s="367"/>
    </row>
    <row r="102" spans="1:3" ht="13.5" thickBot="1">
      <c r="A102" s="224" t="s">
        <v>62</v>
      </c>
      <c r="B102" s="210" t="s">
        <v>253</v>
      </c>
      <c r="C102" s="212"/>
    </row>
    <row r="103" spans="1:3" ht="25.5" customHeight="1">
      <c r="A103" s="364"/>
      <c r="B103" s="368" t="s">
        <v>254</v>
      </c>
      <c r="C103" s="361"/>
    </row>
    <row r="104" spans="1:3" ht="25.5">
      <c r="A104" s="364"/>
      <c r="B104" s="368" t="s">
        <v>254</v>
      </c>
      <c r="C104" s="361"/>
    </row>
    <row r="105" spans="1:3" ht="25.5">
      <c r="A105" s="364"/>
      <c r="B105" s="368" t="s">
        <v>254</v>
      </c>
      <c r="C105" s="361"/>
    </row>
    <row r="106" spans="1:3" ht="26.25" thickBot="1">
      <c r="A106" s="369"/>
      <c r="B106" s="370" t="s">
        <v>254</v>
      </c>
      <c r="C106" s="371"/>
    </row>
    <row r="107" spans="1:2" ht="12.75">
      <c r="A107" s="412"/>
      <c r="B107" s="413"/>
    </row>
    <row r="108" spans="1:2" ht="13.5">
      <c r="A108" s="649" t="s">
        <v>126</v>
      </c>
      <c r="B108" s="650"/>
    </row>
    <row r="109" spans="1:2" ht="12.75" customHeight="1">
      <c r="A109" s="411"/>
      <c r="B109" s="411"/>
    </row>
    <row r="110" spans="1:16" ht="12.75">
      <c r="A110" s="46"/>
      <c r="B110" s="181" t="s">
        <v>86</v>
      </c>
      <c r="C110" s="181" t="s">
        <v>87</v>
      </c>
      <c r="D110" s="181" t="s">
        <v>87</v>
      </c>
      <c r="E110" s="46"/>
      <c r="F110" s="46"/>
      <c r="G110" s="46"/>
      <c r="H110" s="46"/>
      <c r="I110" s="46"/>
      <c r="J110" s="46"/>
      <c r="K110" s="46"/>
      <c r="L110" s="46"/>
      <c r="M110" s="46"/>
      <c r="N110" s="46"/>
      <c r="O110" s="46"/>
      <c r="P110" s="46"/>
    </row>
    <row r="111" spans="1:16" ht="12.75">
      <c r="A111" s="46"/>
      <c r="B111" s="215" t="s">
        <v>88</v>
      </c>
      <c r="C111" s="216" t="s">
        <v>89</v>
      </c>
      <c r="D111" s="216" t="s">
        <v>90</v>
      </c>
      <c r="E111" s="46"/>
      <c r="F111" s="46"/>
      <c r="G111" s="46"/>
      <c r="H111" s="46"/>
      <c r="I111" s="46"/>
      <c r="J111" s="46"/>
      <c r="K111" s="46"/>
      <c r="L111" s="46"/>
      <c r="M111" s="46"/>
      <c r="N111" s="46"/>
      <c r="O111" s="46"/>
      <c r="P111" s="46"/>
    </row>
  </sheetData>
  <sheetProtection/>
  <mergeCells count="4">
    <mergeCell ref="A3:D3"/>
    <mergeCell ref="A55:B55"/>
    <mergeCell ref="A62:D62"/>
    <mergeCell ref="A108:B108"/>
  </mergeCells>
  <printOptions horizontalCentered="1"/>
  <pageMargins left="0.3937007874015748" right="0.3937007874015748" top="0.7086614173228347" bottom="0.7086614173228347" header="0.5118110236220472" footer="0.5118110236220472"/>
  <pageSetup horizontalDpi="600" verticalDpi="600" orientation="portrait" paperSize="9" scale="81" r:id="rId1"/>
  <headerFooter alignWithMargins="0">
    <oddFooter>&amp;R&amp;P</oddFooter>
  </headerFooter>
  <rowBreaks count="2" manualBreakCount="2">
    <brk id="33" max="255" man="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Harmonogramy i projekty planów finansowych - druki</dc:title>
  <dc:subject/>
  <dc:creator>Małgorzata Wawrejko</dc:creator>
  <cp:keywords/>
  <dc:description/>
  <cp:lastModifiedBy>admin</cp:lastModifiedBy>
  <cp:lastPrinted>2015-07-03T09:32:21Z</cp:lastPrinted>
  <dcterms:created xsi:type="dcterms:W3CDTF">1997-02-26T13:46:56Z</dcterms:created>
  <dcterms:modified xsi:type="dcterms:W3CDTF">2015-07-03T11:05:44Z</dcterms:modified>
  <cp:category/>
  <cp:version/>
  <cp:contentType/>
  <cp:contentStatus/>
</cp:coreProperties>
</file>