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0" activeTab="0"/>
  </bookViews>
  <sheets>
    <sheet name="Wykaz budynków" sheetId="1" r:id="rId1"/>
  </sheets>
  <definedNames>
    <definedName name="_xlnm._FilterDatabase" localSheetId="0" hidden="1">'Wykaz budynków'!$B$6:$O$149</definedName>
    <definedName name="_xlnm.Print_Area" localSheetId="0">'Wykaz budynków'!$A$1:$O$128</definedName>
  </definedNames>
  <calcPr fullCalcOnLoad="1"/>
</workbook>
</file>

<file path=xl/sharedStrings.xml><?xml version="1.0" encoding="utf-8"?>
<sst xmlns="http://schemas.openxmlformats.org/spreadsheetml/2006/main" count="428" uniqueCount="103">
  <si>
    <t xml:space="preserve">WYKAZ  PRZEWODÓW     KOMINOWYCH </t>
  </si>
  <si>
    <t xml:space="preserve">REJON  I  </t>
  </si>
  <si>
    <t>Rejony</t>
  </si>
  <si>
    <t>Lp</t>
  </si>
  <si>
    <t xml:space="preserve">Nr ewiden. </t>
  </si>
  <si>
    <t xml:space="preserve">Miejscowość </t>
  </si>
  <si>
    <t xml:space="preserve">Ulica </t>
  </si>
  <si>
    <t xml:space="preserve">NR </t>
  </si>
  <si>
    <t xml:space="preserve">Bud. Mieszkalne </t>
  </si>
  <si>
    <t xml:space="preserve">Bud. Użytkowe </t>
  </si>
  <si>
    <t>Ilość kl sch</t>
  </si>
  <si>
    <t xml:space="preserve">Ilość kodygnacjii </t>
  </si>
  <si>
    <t xml:space="preserve">Wentylacyjne </t>
  </si>
  <si>
    <t xml:space="preserve">Dymowe </t>
  </si>
  <si>
    <t>Razem</t>
  </si>
  <si>
    <t xml:space="preserve">Podział </t>
  </si>
  <si>
    <t>Police</t>
  </si>
  <si>
    <t>BANKOWA</t>
  </si>
  <si>
    <t>IV</t>
  </si>
  <si>
    <t>15-17</t>
  </si>
  <si>
    <t>21-23</t>
  </si>
  <si>
    <t>35-37</t>
  </si>
  <si>
    <t>43-45</t>
  </si>
  <si>
    <t>47-49</t>
  </si>
  <si>
    <t>BARNIMA</t>
  </si>
  <si>
    <t>18-20</t>
  </si>
  <si>
    <t>BOH. WESTERPLATTE</t>
  </si>
  <si>
    <t>1-3-5-7</t>
  </si>
  <si>
    <t>13-15-17</t>
  </si>
  <si>
    <t>23-25-27</t>
  </si>
  <si>
    <t>26-28-30</t>
  </si>
  <si>
    <t>2-4-6-8</t>
  </si>
  <si>
    <t>GRZYBOWA</t>
  </si>
  <si>
    <t>U</t>
  </si>
  <si>
    <t>29-31-33-35-37</t>
  </si>
  <si>
    <t>46-48</t>
  </si>
  <si>
    <t>10-12-14-16-18</t>
  </si>
  <si>
    <t>KRESOWA</t>
  </si>
  <si>
    <t>ODRZAŃSKA</t>
  </si>
  <si>
    <t>1-3-5</t>
  </si>
  <si>
    <t>19-21-23</t>
  </si>
  <si>
    <t>20-22-24</t>
  </si>
  <si>
    <t xml:space="preserve">ODRZAŃSKA </t>
  </si>
  <si>
    <t>V</t>
  </si>
  <si>
    <t>2-4-6</t>
  </si>
  <si>
    <t>P.C.K.</t>
  </si>
  <si>
    <t>J.PIŁSUDSKIEGO</t>
  </si>
  <si>
    <t>14-16</t>
  </si>
  <si>
    <t>12-12a-12b-12c</t>
  </si>
  <si>
    <t>VI</t>
  </si>
  <si>
    <t>8-8a-8b-8c</t>
  </si>
  <si>
    <t>10-10a-10b-10c</t>
  </si>
  <si>
    <t>PIASKOWA</t>
  </si>
  <si>
    <t>39-41-43</t>
  </si>
  <si>
    <t>45-47</t>
  </si>
  <si>
    <t>ROBOTNICZA</t>
  </si>
  <si>
    <t>1-3-5-7-9</t>
  </si>
  <si>
    <t>20-22</t>
  </si>
  <si>
    <t>2-4-6-8-10-12</t>
  </si>
  <si>
    <t>ZAMENHOFA</t>
  </si>
  <si>
    <t>29-31</t>
  </si>
  <si>
    <t>ZAMENHOFA/BANKOWA</t>
  </si>
  <si>
    <t>1-1a-1b / 6a-6b</t>
  </si>
  <si>
    <t>9-9A</t>
  </si>
  <si>
    <t>7-7A-7B</t>
  </si>
  <si>
    <t xml:space="preserve">Police </t>
  </si>
  <si>
    <t xml:space="preserve">ZAMENHOFA  </t>
  </si>
  <si>
    <t xml:space="preserve">BANKOWA  </t>
  </si>
  <si>
    <t xml:space="preserve">11,C,D,E </t>
  </si>
  <si>
    <t>11,F,G,H</t>
  </si>
  <si>
    <t>11 AB</t>
  </si>
  <si>
    <t>Pilchowo</t>
  </si>
  <si>
    <t>SPACEROWA</t>
  </si>
  <si>
    <t>III</t>
  </si>
  <si>
    <t>Przęsocin</t>
  </si>
  <si>
    <t>CENTRALNA</t>
  </si>
  <si>
    <t>Siedlice</t>
  </si>
  <si>
    <t>POLICKA</t>
  </si>
  <si>
    <t>Trzeszczyn</t>
  </si>
  <si>
    <t>ŻYMIERSKIEGO</t>
  </si>
  <si>
    <t>Trzebież</t>
  </si>
  <si>
    <t>BOCZNA</t>
  </si>
  <si>
    <t>7a</t>
  </si>
  <si>
    <t>DOLNA</t>
  </si>
  <si>
    <t>KOŚCIUSZKI</t>
  </si>
  <si>
    <t>KWIATKOWSKIEGO</t>
  </si>
  <si>
    <t>OSADNIKÓW</t>
  </si>
  <si>
    <t>LEŚNA</t>
  </si>
  <si>
    <t>POLNA</t>
  </si>
  <si>
    <t>PORTOWA</t>
  </si>
  <si>
    <t>RYBACKA</t>
  </si>
  <si>
    <t>SZKOLNA</t>
  </si>
  <si>
    <t xml:space="preserve">Trzebież </t>
  </si>
  <si>
    <t>W O P</t>
  </si>
  <si>
    <t xml:space="preserve">W O P </t>
  </si>
  <si>
    <t>Tanowo</t>
  </si>
  <si>
    <t>SZCZECIŃSKA</t>
  </si>
  <si>
    <t>KORCZAKA</t>
  </si>
  <si>
    <t xml:space="preserve">UNIEMYŚL  </t>
  </si>
  <si>
    <t>16D</t>
  </si>
  <si>
    <t xml:space="preserve">POLNA                  lok. </t>
  </si>
  <si>
    <t>zał.nr 3 do siwz</t>
  </si>
  <si>
    <t>Spalinowe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</si>
</sst>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">
    <font>
      <sz val="10"/>
      <name val="MS Sans Serif"/>
      <family val="0"/>
    </font>
    <font>
      <sz val="10"/>
      <name val="Arial"/>
      <family val="0"/>
    </font>
    <font>
      <b/>
      <sz val="10"/>
      <name val="MS Sans Serif"/>
      <family val="2"/>
    </font>
    <font>
      <b/>
      <sz val="14"/>
      <name val="MS Sans Serif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20">
    <xf numFmtId="2" fontId="0" fillId="0" borderId="1">
      <alignment horizontal="righ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8">
    <xf numFmtId="2" fontId="0" fillId="0" borderId="1" xfId="0" applyAlignment="1">
      <alignment horizontal="right"/>
    </xf>
    <xf numFmtId="2" fontId="0" fillId="0" borderId="2" xfId="0" applyBorder="1" applyAlignment="1">
      <alignment horizontal="right"/>
    </xf>
    <xf numFmtId="2" fontId="0" fillId="0" borderId="0" xfId="0" applyBorder="1" applyAlignment="1">
      <alignment horizontal="right"/>
    </xf>
    <xf numFmtId="2" fontId="0" fillId="0" borderId="3" xfId="0" applyBorder="1" applyAlignment="1">
      <alignment horizontal="right"/>
    </xf>
    <xf numFmtId="2" fontId="2" fillId="0" borderId="1" xfId="0" applyFont="1" applyAlignment="1">
      <alignment horizontal="right"/>
    </xf>
    <xf numFmtId="2" fontId="2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0" xfId="0" applyFill="1" applyBorder="1" applyAlignment="1">
      <alignment horizontal="right"/>
    </xf>
    <xf numFmtId="2" fontId="2" fillId="0" borderId="0" xfId="0" applyFont="1" applyBorder="1" applyAlignment="1">
      <alignment horizontal="right"/>
    </xf>
    <xf numFmtId="2" fontId="0" fillId="0" borderId="4" xfId="0" applyBorder="1" applyAlignment="1">
      <alignment horizontal="left"/>
    </xf>
    <xf numFmtId="2" fontId="3" fillId="0" borderId="4" xfId="0" applyFont="1" applyFill="1" applyBorder="1" applyAlignment="1">
      <alignment horizontal="left"/>
    </xf>
    <xf numFmtId="2" fontId="0" fillId="0" borderId="4" xfId="0" applyFill="1" applyBorder="1" applyAlignment="1">
      <alignment horizontal="left"/>
    </xf>
    <xf numFmtId="2" fontId="2" fillId="0" borderId="0" xfId="0" applyFont="1" applyBorder="1" applyAlignment="1">
      <alignment horizontal="left"/>
    </xf>
    <xf numFmtId="2" fontId="0" fillId="0" borderId="0" xfId="0" applyFill="1" applyBorder="1" applyAlignment="1">
      <alignment horizontal="left"/>
    </xf>
    <xf numFmtId="2" fontId="0" fillId="0" borderId="0" xfId="0" applyBorder="1" applyAlignment="1">
      <alignment horizontal="left"/>
    </xf>
    <xf numFmtId="2" fontId="0" fillId="0" borderId="1" xfId="0" applyAlignment="1">
      <alignment horizontal="left"/>
    </xf>
    <xf numFmtId="2" fontId="0" fillId="0" borderId="2" xfId="0" applyBorder="1" applyAlignment="1">
      <alignment horizontal="left"/>
    </xf>
    <xf numFmtId="2" fontId="0" fillId="0" borderId="5" xfId="0" applyBorder="1" applyAlignment="1">
      <alignment horizontal="right"/>
    </xf>
    <xf numFmtId="2" fontId="0" fillId="0" borderId="6" xfId="0" applyFont="1" applyFill="1" applyBorder="1" applyAlignment="1">
      <alignment horizontal="left" wrapText="1"/>
    </xf>
    <xf numFmtId="2" fontId="0" fillId="0" borderId="2" xfId="0" applyBorder="1" applyAlignment="1">
      <alignment horizontal="right"/>
    </xf>
    <xf numFmtId="0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2" fontId="0" fillId="0" borderId="9" xfId="0" applyFont="1" applyBorder="1" applyAlignment="1">
      <alignment horizontal="right"/>
    </xf>
    <xf numFmtId="2" fontId="0" fillId="0" borderId="10" xfId="0" applyFont="1" applyFill="1" applyBorder="1" applyAlignment="1">
      <alignment horizontal="right"/>
    </xf>
    <xf numFmtId="2" fontId="0" fillId="0" borderId="1" xfId="0" applyBorder="1" applyAlignment="1">
      <alignment horizontal="right"/>
    </xf>
    <xf numFmtId="2" fontId="0" fillId="0" borderId="1" xfId="0" applyBorder="1" applyAlignment="1">
      <alignment horizontal="right"/>
    </xf>
    <xf numFmtId="2" fontId="0" fillId="0" borderId="11" xfId="0" applyBorder="1" applyAlignment="1">
      <alignment horizontal="right"/>
    </xf>
    <xf numFmtId="1" fontId="0" fillId="0" borderId="12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 horizontal="left"/>
    </xf>
    <xf numFmtId="1" fontId="0" fillId="0" borderId="12" xfId="0" applyNumberFormat="1" applyFont="1" applyFill="1" applyBorder="1" applyAlignment="1">
      <alignment horizontal="right"/>
    </xf>
    <xf numFmtId="2" fontId="0" fillId="0" borderId="12" xfId="0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right"/>
    </xf>
    <xf numFmtId="1" fontId="0" fillId="0" borderId="13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0" fontId="0" fillId="0" borderId="14" xfId="0" applyNumberFormat="1" applyFill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1" fontId="0" fillId="2" borderId="15" xfId="0" applyNumberFormat="1" applyFont="1" applyFill="1" applyBorder="1" applyAlignment="1">
      <alignment/>
    </xf>
    <xf numFmtId="1" fontId="0" fillId="2" borderId="15" xfId="0" applyNumberFormat="1" applyFont="1" applyFill="1" applyBorder="1" applyAlignment="1">
      <alignment horizontal="right"/>
    </xf>
    <xf numFmtId="1" fontId="0" fillId="2" borderId="15" xfId="0" applyNumberFormat="1" applyFont="1" applyFill="1" applyBorder="1" applyAlignment="1">
      <alignment horizontal="left"/>
    </xf>
    <xf numFmtId="1" fontId="0" fillId="2" borderId="15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1" fontId="2" fillId="2" borderId="15" xfId="0" applyNumberFormat="1" applyFont="1" applyFill="1" applyBorder="1" applyAlignment="1">
      <alignment horizontal="right"/>
    </xf>
    <xf numFmtId="0" fontId="0" fillId="2" borderId="16" xfId="0" applyNumberFormat="1" applyFill="1" applyBorder="1" applyAlignment="1">
      <alignment horizontal="right"/>
    </xf>
    <xf numFmtId="2" fontId="0" fillId="0" borderId="17" xfId="0" applyBorder="1" applyAlignment="1">
      <alignment horizontal="right"/>
    </xf>
    <xf numFmtId="1" fontId="0" fillId="3" borderId="15" xfId="0" applyNumberFormat="1" applyFont="1" applyFill="1" applyBorder="1" applyAlignment="1">
      <alignment horizontal="right"/>
    </xf>
    <xf numFmtId="1" fontId="0" fillId="3" borderId="15" xfId="0" applyNumberFormat="1" applyFont="1" applyFill="1" applyBorder="1" applyAlignment="1">
      <alignment horizontal="left"/>
    </xf>
    <xf numFmtId="1" fontId="0" fillId="3" borderId="15" xfId="0" applyNumberFormat="1" applyFont="1" applyFill="1" applyBorder="1" applyAlignment="1">
      <alignment/>
    </xf>
    <xf numFmtId="1" fontId="0" fillId="3" borderId="15" xfId="0" applyNumberFormat="1" applyFont="1" applyFill="1" applyBorder="1" applyAlignment="1">
      <alignment horizontal="center"/>
    </xf>
    <xf numFmtId="3" fontId="0" fillId="3" borderId="15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right"/>
    </xf>
    <xf numFmtId="0" fontId="0" fillId="3" borderId="16" xfId="0" applyNumberFormat="1" applyFill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7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5"/>
  <sheetViews>
    <sheetView showZeros="0" tabSelected="1" workbookViewId="0" topLeftCell="A102">
      <selection activeCell="O128" sqref="A1:O128"/>
    </sheetView>
  </sheetViews>
  <sheetFormatPr defaultColWidth="9.140625" defaultRowHeight="12.75"/>
  <cols>
    <col min="1" max="1" width="1.28515625" style="0" customWidth="1"/>
    <col min="2" max="2" width="6.28125" style="0" customWidth="1"/>
    <col min="3" max="3" width="5.7109375" style="0" customWidth="1"/>
    <col min="4" max="4" width="11.57421875" style="0" customWidth="1"/>
    <col min="5" max="5" width="22.421875" style="0" customWidth="1"/>
    <col min="6" max="6" width="11.8515625" style="0" customWidth="1"/>
    <col min="7" max="7" width="7.140625" style="0" customWidth="1"/>
    <col min="8" max="9" width="6.00390625" style="0" customWidth="1"/>
    <col min="10" max="10" width="8.57421875" style="1" customWidth="1"/>
    <col min="11" max="11" width="11.57421875" style="2" customWidth="1"/>
    <col min="12" max="12" width="10.140625" style="2" customWidth="1"/>
    <col min="13" max="13" width="9.8515625" style="3" customWidth="1"/>
    <col min="14" max="14" width="9.00390625" style="4" customWidth="1"/>
    <col min="15" max="15" width="7.421875" style="0" customWidth="1"/>
  </cols>
  <sheetData>
    <row r="1" spans="4:256" s="2" customFormat="1" ht="12.75">
      <c r="D1" s="5"/>
      <c r="E1" s="5"/>
      <c r="F1" s="6"/>
      <c r="G1" s="7"/>
      <c r="H1" s="6"/>
      <c r="I1" s="7"/>
      <c r="N1" s="5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4:256" s="2" customFormat="1" ht="12.75">
      <c r="D2" s="5"/>
      <c r="E2" s="5"/>
      <c r="F2" s="6" t="s">
        <v>0</v>
      </c>
      <c r="G2" s="7"/>
      <c r="H2" s="6"/>
      <c r="I2" s="7"/>
      <c r="J2" s="9" t="s">
        <v>1</v>
      </c>
      <c r="L2" s="5"/>
      <c r="M2" s="5" t="s">
        <v>101</v>
      </c>
      <c r="N2" s="5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5" customFormat="1" ht="19.5">
      <c r="A3" s="10"/>
      <c r="B3" s="10"/>
      <c r="C3" s="10"/>
      <c r="D3" s="10"/>
      <c r="E3" s="11"/>
      <c r="F3" s="12"/>
      <c r="G3" s="12"/>
      <c r="H3" s="12"/>
      <c r="I3" s="12"/>
      <c r="J3" s="10"/>
      <c r="K3" s="10"/>
      <c r="L3" s="10"/>
      <c r="M3" s="10"/>
      <c r="N3" s="13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 s="15" customFormat="1" ht="12.75">
      <c r="A4" s="17"/>
      <c r="B4"/>
      <c r="C4"/>
      <c r="D4"/>
      <c r="E4"/>
      <c r="F4"/>
      <c r="G4"/>
      <c r="H4"/>
      <c r="I4"/>
      <c r="J4"/>
      <c r="K4"/>
      <c r="L4"/>
      <c r="M4"/>
      <c r="N4" s="18"/>
      <c r="O4" s="19" t="s">
        <v>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2" customFormat="1" ht="12.75">
      <c r="A5" s="20"/>
      <c r="B5" s="21" t="s">
        <v>3</v>
      </c>
      <c r="C5" s="22" t="s">
        <v>4</v>
      </c>
      <c r="D5" s="22" t="s">
        <v>5</v>
      </c>
      <c r="E5" s="22" t="s">
        <v>6</v>
      </c>
      <c r="F5" s="22" t="s">
        <v>7</v>
      </c>
      <c r="G5" s="22" t="s">
        <v>8</v>
      </c>
      <c r="H5" s="22" t="s">
        <v>9</v>
      </c>
      <c r="I5" s="22" t="s">
        <v>10</v>
      </c>
      <c r="J5" s="21" t="s">
        <v>11</v>
      </c>
      <c r="K5" s="21" t="s">
        <v>12</v>
      </c>
      <c r="L5" s="57" t="s">
        <v>102</v>
      </c>
      <c r="M5" s="21" t="s">
        <v>13</v>
      </c>
      <c r="N5" s="23" t="s">
        <v>14</v>
      </c>
      <c r="O5" s="24" t="s">
        <v>15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2" customFormat="1" ht="12.75">
      <c r="A6" s="20"/>
      <c r="B6" s="25"/>
      <c r="C6" s="25"/>
      <c r="D6" s="25"/>
      <c r="E6" s="25"/>
      <c r="F6" s="25"/>
      <c r="G6" s="25"/>
      <c r="H6" s="25"/>
      <c r="I6" s="25"/>
      <c r="J6" s="26"/>
      <c r="K6" s="26"/>
      <c r="L6" s="26"/>
      <c r="M6" s="26"/>
      <c r="N6" s="5"/>
      <c r="O6" s="27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2" customFormat="1" ht="12.75">
      <c r="A7" s="1"/>
      <c r="B7" s="28">
        <f>1</f>
        <v>1</v>
      </c>
      <c r="C7" s="28">
        <v>1001</v>
      </c>
      <c r="D7" s="29" t="s">
        <v>16</v>
      </c>
      <c r="E7" s="29" t="s">
        <v>17</v>
      </c>
      <c r="F7" s="30">
        <v>6</v>
      </c>
      <c r="G7" s="30">
        <v>1</v>
      </c>
      <c r="H7" s="30">
        <v>0</v>
      </c>
      <c r="I7" s="30">
        <v>1</v>
      </c>
      <c r="J7" s="31" t="s">
        <v>18</v>
      </c>
      <c r="K7" s="32">
        <v>8</v>
      </c>
      <c r="L7" s="32">
        <v>5</v>
      </c>
      <c r="M7" s="32">
        <v>0</v>
      </c>
      <c r="N7" s="33">
        <f aca="true" t="shared" si="0" ref="N7:N38">SUM(K7:M7)</f>
        <v>13</v>
      </c>
      <c r="O7" s="34">
        <v>1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2" customFormat="1" ht="12.75">
      <c r="A8" s="35"/>
      <c r="B8" s="28">
        <f aca="true" t="shared" si="1" ref="B8:B15">B7+1</f>
        <v>2</v>
      </c>
      <c r="C8" s="28">
        <v>1003</v>
      </c>
      <c r="D8" s="29" t="s">
        <v>16</v>
      </c>
      <c r="E8" s="29" t="s">
        <v>17</v>
      </c>
      <c r="F8" s="30" t="s">
        <v>19</v>
      </c>
      <c r="G8" s="30">
        <v>1</v>
      </c>
      <c r="H8" s="30">
        <v>0</v>
      </c>
      <c r="I8" s="30">
        <v>2</v>
      </c>
      <c r="J8" s="31" t="s">
        <v>18</v>
      </c>
      <c r="K8" s="32">
        <v>17</v>
      </c>
      <c r="L8" s="32">
        <v>13</v>
      </c>
      <c r="M8" s="32">
        <v>6</v>
      </c>
      <c r="N8" s="33">
        <f t="shared" si="0"/>
        <v>36</v>
      </c>
      <c r="O8" s="36">
        <v>1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2" customFormat="1" ht="15" customHeight="1">
      <c r="A9" s="35"/>
      <c r="B9" s="28">
        <f t="shared" si="1"/>
        <v>3</v>
      </c>
      <c r="C9" s="28">
        <v>1004</v>
      </c>
      <c r="D9" s="29" t="s">
        <v>16</v>
      </c>
      <c r="E9" s="29" t="s">
        <v>17</v>
      </c>
      <c r="F9" s="30" t="s">
        <v>20</v>
      </c>
      <c r="G9" s="30">
        <v>1</v>
      </c>
      <c r="H9" s="30">
        <v>0</v>
      </c>
      <c r="I9" s="30">
        <v>2</v>
      </c>
      <c r="J9" s="31" t="s">
        <v>18</v>
      </c>
      <c r="K9" s="32">
        <v>19</v>
      </c>
      <c r="L9" s="32">
        <v>13</v>
      </c>
      <c r="M9" s="32">
        <v>5</v>
      </c>
      <c r="N9" s="33">
        <f t="shared" si="0"/>
        <v>37</v>
      </c>
      <c r="O9" s="36">
        <v>1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2" customFormat="1" ht="12.75">
      <c r="A10" s="37"/>
      <c r="B10" s="28">
        <f t="shared" si="1"/>
        <v>4</v>
      </c>
      <c r="C10" s="28">
        <v>1005</v>
      </c>
      <c r="D10" s="29" t="s">
        <v>16</v>
      </c>
      <c r="E10" s="29" t="s">
        <v>17</v>
      </c>
      <c r="F10" s="30">
        <v>25</v>
      </c>
      <c r="G10" s="30">
        <v>1</v>
      </c>
      <c r="H10" s="30">
        <v>0</v>
      </c>
      <c r="I10" s="30">
        <v>1</v>
      </c>
      <c r="J10" s="31" t="s">
        <v>18</v>
      </c>
      <c r="K10" s="32">
        <v>12</v>
      </c>
      <c r="L10" s="32">
        <v>9</v>
      </c>
      <c r="M10" s="32">
        <v>4</v>
      </c>
      <c r="N10" s="33">
        <f t="shared" si="0"/>
        <v>25</v>
      </c>
      <c r="O10" s="36">
        <v>1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2" customFormat="1" ht="12.75">
      <c r="A11" s="37"/>
      <c r="B11" s="28">
        <f t="shared" si="1"/>
        <v>5</v>
      </c>
      <c r="C11" s="28">
        <v>1006</v>
      </c>
      <c r="D11" s="29" t="s">
        <v>16</v>
      </c>
      <c r="E11" s="29" t="s">
        <v>17</v>
      </c>
      <c r="F11" s="30" t="s">
        <v>21</v>
      </c>
      <c r="G11" s="30">
        <v>1</v>
      </c>
      <c r="H11" s="30">
        <v>0</v>
      </c>
      <c r="I11" s="30">
        <v>2</v>
      </c>
      <c r="J11" s="31" t="s">
        <v>18</v>
      </c>
      <c r="K11" s="32">
        <v>12</v>
      </c>
      <c r="L11" s="32">
        <v>8</v>
      </c>
      <c r="M11" s="32">
        <v>6</v>
      </c>
      <c r="N11" s="33">
        <f t="shared" si="0"/>
        <v>26</v>
      </c>
      <c r="O11" s="36">
        <v>1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2" customFormat="1" ht="12.75">
      <c r="A12" s="37"/>
      <c r="B12" s="28">
        <f t="shared" si="1"/>
        <v>6</v>
      </c>
      <c r="C12" s="28">
        <v>1007</v>
      </c>
      <c r="D12" s="29" t="s">
        <v>16</v>
      </c>
      <c r="E12" s="29" t="s">
        <v>17</v>
      </c>
      <c r="F12" s="30" t="s">
        <v>22</v>
      </c>
      <c r="G12" s="30">
        <v>1</v>
      </c>
      <c r="H12" s="30">
        <v>0</v>
      </c>
      <c r="I12" s="30">
        <v>2</v>
      </c>
      <c r="J12" s="31" t="s">
        <v>18</v>
      </c>
      <c r="K12" s="32">
        <v>12</v>
      </c>
      <c r="L12" s="32">
        <v>10</v>
      </c>
      <c r="M12" s="32">
        <v>8</v>
      </c>
      <c r="N12" s="33">
        <f t="shared" si="0"/>
        <v>30</v>
      </c>
      <c r="O12" s="36">
        <v>1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2" customFormat="1" ht="12.75">
      <c r="A13" s="37">
        <v>2</v>
      </c>
      <c r="B13" s="28">
        <f t="shared" si="1"/>
        <v>7</v>
      </c>
      <c r="C13" s="28">
        <v>1008</v>
      </c>
      <c r="D13" s="29" t="s">
        <v>16</v>
      </c>
      <c r="E13" s="29" t="s">
        <v>17</v>
      </c>
      <c r="F13" s="30" t="s">
        <v>23</v>
      </c>
      <c r="G13" s="30">
        <v>1</v>
      </c>
      <c r="H13" s="30">
        <v>0</v>
      </c>
      <c r="I13" s="30">
        <v>2</v>
      </c>
      <c r="J13" s="31" t="s">
        <v>18</v>
      </c>
      <c r="K13" s="32">
        <v>20</v>
      </c>
      <c r="L13" s="32">
        <v>13</v>
      </c>
      <c r="M13" s="32">
        <v>8</v>
      </c>
      <c r="N13" s="33">
        <f t="shared" si="0"/>
        <v>41</v>
      </c>
      <c r="O13" s="36">
        <v>1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2" customFormat="1" ht="12.75">
      <c r="A14" s="37"/>
      <c r="B14" s="28">
        <f t="shared" si="1"/>
        <v>8</v>
      </c>
      <c r="C14" s="28">
        <v>1009</v>
      </c>
      <c r="D14" s="29" t="s">
        <v>16</v>
      </c>
      <c r="E14" s="29" t="s">
        <v>17</v>
      </c>
      <c r="F14" s="30">
        <v>28</v>
      </c>
      <c r="G14" s="30">
        <v>1</v>
      </c>
      <c r="H14" s="30">
        <v>0</v>
      </c>
      <c r="I14" s="30">
        <v>1</v>
      </c>
      <c r="J14" s="31" t="s">
        <v>18</v>
      </c>
      <c r="K14" s="32">
        <v>6</v>
      </c>
      <c r="L14" s="32">
        <v>4</v>
      </c>
      <c r="M14" s="32">
        <v>4</v>
      </c>
      <c r="N14" s="33">
        <f t="shared" si="0"/>
        <v>14</v>
      </c>
      <c r="O14" s="36">
        <v>1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2" customFormat="1" ht="12.75">
      <c r="A15" s="37"/>
      <c r="B15" s="28">
        <f t="shared" si="1"/>
        <v>9</v>
      </c>
      <c r="C15" s="28">
        <v>1010</v>
      </c>
      <c r="D15" s="29" t="s">
        <v>16</v>
      </c>
      <c r="E15" s="29" t="s">
        <v>17</v>
      </c>
      <c r="F15" s="30">
        <v>26</v>
      </c>
      <c r="G15" s="30">
        <v>1</v>
      </c>
      <c r="H15" s="30">
        <v>0</v>
      </c>
      <c r="I15" s="30">
        <v>1</v>
      </c>
      <c r="J15" s="31" t="s">
        <v>18</v>
      </c>
      <c r="K15" s="32">
        <v>5</v>
      </c>
      <c r="L15" s="32">
        <v>5</v>
      </c>
      <c r="M15" s="32">
        <v>6</v>
      </c>
      <c r="N15" s="33">
        <f t="shared" si="0"/>
        <v>16</v>
      </c>
      <c r="O15" s="36">
        <v>1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2" customFormat="1" ht="12.75">
      <c r="A16" s="37"/>
      <c r="B16" s="28">
        <v>10</v>
      </c>
      <c r="C16" s="28">
        <v>1012</v>
      </c>
      <c r="D16" s="29" t="s">
        <v>16</v>
      </c>
      <c r="E16" s="29" t="s">
        <v>17</v>
      </c>
      <c r="F16" s="30">
        <v>12</v>
      </c>
      <c r="G16" s="30">
        <v>1</v>
      </c>
      <c r="H16" s="30">
        <v>0</v>
      </c>
      <c r="I16" s="30">
        <v>1</v>
      </c>
      <c r="J16" s="31" t="s">
        <v>18</v>
      </c>
      <c r="K16" s="32">
        <v>7</v>
      </c>
      <c r="L16" s="32">
        <v>4</v>
      </c>
      <c r="M16" s="32">
        <v>4</v>
      </c>
      <c r="N16" s="33">
        <f t="shared" si="0"/>
        <v>15</v>
      </c>
      <c r="O16" s="36">
        <v>1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2" customFormat="1" ht="12.75">
      <c r="A17" s="37">
        <v>1</v>
      </c>
      <c r="B17" s="28">
        <f aca="true" t="shared" si="2" ref="B17:B40">B16+1</f>
        <v>11</v>
      </c>
      <c r="C17" s="28">
        <v>1013</v>
      </c>
      <c r="D17" s="29" t="s">
        <v>16</v>
      </c>
      <c r="E17" s="29" t="s">
        <v>17</v>
      </c>
      <c r="F17" s="30">
        <v>10</v>
      </c>
      <c r="G17" s="30">
        <v>1</v>
      </c>
      <c r="H17" s="30">
        <v>0</v>
      </c>
      <c r="I17" s="30">
        <v>1</v>
      </c>
      <c r="J17" s="31" t="s">
        <v>18</v>
      </c>
      <c r="K17" s="32">
        <v>12</v>
      </c>
      <c r="L17" s="32">
        <v>7</v>
      </c>
      <c r="M17" s="32">
        <v>3</v>
      </c>
      <c r="N17" s="33">
        <f t="shared" si="0"/>
        <v>22</v>
      </c>
      <c r="O17" s="36">
        <v>1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" customFormat="1" ht="12.75">
      <c r="A18" s="37">
        <v>1</v>
      </c>
      <c r="B18" s="28">
        <f t="shared" si="2"/>
        <v>12</v>
      </c>
      <c r="C18" s="28">
        <v>1014</v>
      </c>
      <c r="D18" s="28" t="s">
        <v>16</v>
      </c>
      <c r="E18" s="29" t="s">
        <v>17</v>
      </c>
      <c r="F18" s="30">
        <v>8</v>
      </c>
      <c r="G18" s="30">
        <v>1</v>
      </c>
      <c r="H18" s="30">
        <v>0</v>
      </c>
      <c r="I18" s="30">
        <v>1</v>
      </c>
      <c r="J18" s="31" t="s">
        <v>18</v>
      </c>
      <c r="K18" s="32">
        <v>9</v>
      </c>
      <c r="L18" s="32">
        <v>6</v>
      </c>
      <c r="M18" s="32">
        <v>2</v>
      </c>
      <c r="N18" s="33">
        <f t="shared" si="0"/>
        <v>17</v>
      </c>
      <c r="O18" s="36">
        <v>1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2" customFormat="1" ht="12.75">
      <c r="A19" s="37">
        <v>1</v>
      </c>
      <c r="B19" s="28">
        <f t="shared" si="2"/>
        <v>13</v>
      </c>
      <c r="C19" s="28">
        <v>1015</v>
      </c>
      <c r="D19" s="29" t="s">
        <v>16</v>
      </c>
      <c r="E19" s="29" t="s">
        <v>17</v>
      </c>
      <c r="F19" s="30">
        <v>19</v>
      </c>
      <c r="G19" s="30">
        <v>1</v>
      </c>
      <c r="H19" s="30">
        <v>0</v>
      </c>
      <c r="I19" s="30">
        <v>1</v>
      </c>
      <c r="J19" s="31" t="s">
        <v>18</v>
      </c>
      <c r="K19" s="32">
        <v>14</v>
      </c>
      <c r="L19" s="32">
        <v>8</v>
      </c>
      <c r="M19" s="32">
        <v>2</v>
      </c>
      <c r="N19" s="33">
        <f t="shared" si="0"/>
        <v>24</v>
      </c>
      <c r="O19" s="36">
        <v>1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2" customFormat="1" ht="12.75">
      <c r="A20" s="35"/>
      <c r="B20" s="28">
        <f t="shared" si="2"/>
        <v>14</v>
      </c>
      <c r="C20" s="28">
        <v>1016</v>
      </c>
      <c r="D20" s="29" t="s">
        <v>16</v>
      </c>
      <c r="E20" s="29" t="s">
        <v>24</v>
      </c>
      <c r="F20" s="30">
        <v>2</v>
      </c>
      <c r="G20" s="30">
        <v>1</v>
      </c>
      <c r="H20" s="30">
        <v>0</v>
      </c>
      <c r="I20" s="30">
        <v>1</v>
      </c>
      <c r="J20" s="31" t="s">
        <v>18</v>
      </c>
      <c r="K20" s="32">
        <v>3</v>
      </c>
      <c r="L20" s="32">
        <v>3</v>
      </c>
      <c r="M20" s="32">
        <v>2</v>
      </c>
      <c r="N20" s="33">
        <f t="shared" si="0"/>
        <v>8</v>
      </c>
      <c r="O20" s="36">
        <v>1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2" customFormat="1" ht="12.75">
      <c r="A21" s="35">
        <v>1</v>
      </c>
      <c r="B21" s="28">
        <f t="shared" si="2"/>
        <v>15</v>
      </c>
      <c r="C21" s="28">
        <v>1017</v>
      </c>
      <c r="D21" s="29" t="s">
        <v>16</v>
      </c>
      <c r="E21" s="29" t="s">
        <v>24</v>
      </c>
      <c r="F21" s="30">
        <v>10</v>
      </c>
      <c r="G21" s="30">
        <v>1</v>
      </c>
      <c r="H21" s="30">
        <v>0</v>
      </c>
      <c r="I21" s="30">
        <v>1</v>
      </c>
      <c r="J21" s="31" t="s">
        <v>18</v>
      </c>
      <c r="K21" s="32">
        <v>4</v>
      </c>
      <c r="L21" s="32">
        <v>3</v>
      </c>
      <c r="M21" s="32"/>
      <c r="N21" s="33">
        <f t="shared" si="0"/>
        <v>7</v>
      </c>
      <c r="O21" s="36">
        <v>1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2" customFormat="1" ht="12.75">
      <c r="A22" s="35"/>
      <c r="B22" s="28">
        <f t="shared" si="2"/>
        <v>16</v>
      </c>
      <c r="C22" s="28">
        <v>1018</v>
      </c>
      <c r="D22" s="29" t="s">
        <v>16</v>
      </c>
      <c r="E22" s="29" t="s">
        <v>24</v>
      </c>
      <c r="F22" s="30" t="s">
        <v>25</v>
      </c>
      <c r="G22" s="30">
        <v>1</v>
      </c>
      <c r="H22" s="30">
        <v>0</v>
      </c>
      <c r="I22" s="30">
        <v>2</v>
      </c>
      <c r="J22" s="31" t="s">
        <v>18</v>
      </c>
      <c r="K22" s="32">
        <v>6</v>
      </c>
      <c r="L22" s="32">
        <v>5</v>
      </c>
      <c r="M22" s="32">
        <v>2</v>
      </c>
      <c r="N22" s="33">
        <f t="shared" si="0"/>
        <v>13</v>
      </c>
      <c r="O22" s="36">
        <v>1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2" customFormat="1" ht="12.75">
      <c r="A23" s="37">
        <v>1</v>
      </c>
      <c r="B23" s="28">
        <f t="shared" si="2"/>
        <v>17</v>
      </c>
      <c r="C23" s="28">
        <v>1019</v>
      </c>
      <c r="D23" s="29" t="s">
        <v>16</v>
      </c>
      <c r="E23" s="29" t="s">
        <v>26</v>
      </c>
      <c r="F23" s="30" t="s">
        <v>27</v>
      </c>
      <c r="G23" s="30">
        <v>1</v>
      </c>
      <c r="H23" s="30">
        <v>0</v>
      </c>
      <c r="I23" s="30">
        <v>4</v>
      </c>
      <c r="J23" s="31" t="s">
        <v>18</v>
      </c>
      <c r="K23" s="32">
        <v>31</v>
      </c>
      <c r="L23" s="32">
        <v>22</v>
      </c>
      <c r="M23" s="32">
        <v>8</v>
      </c>
      <c r="N23" s="33">
        <f t="shared" si="0"/>
        <v>61</v>
      </c>
      <c r="O23" s="36">
        <v>1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2" customFormat="1" ht="12.75">
      <c r="A24" s="37">
        <v>2</v>
      </c>
      <c r="B24" s="28">
        <f t="shared" si="2"/>
        <v>18</v>
      </c>
      <c r="C24" s="28">
        <v>1021</v>
      </c>
      <c r="D24" s="29" t="s">
        <v>16</v>
      </c>
      <c r="E24" s="29" t="s">
        <v>26</v>
      </c>
      <c r="F24" s="30">
        <v>11</v>
      </c>
      <c r="G24" s="30">
        <v>1</v>
      </c>
      <c r="H24" s="30">
        <v>0</v>
      </c>
      <c r="I24" s="30">
        <v>1</v>
      </c>
      <c r="J24" s="31" t="s">
        <v>18</v>
      </c>
      <c r="K24" s="32">
        <v>7</v>
      </c>
      <c r="L24" s="32">
        <v>5</v>
      </c>
      <c r="M24" s="32">
        <v>3</v>
      </c>
      <c r="N24" s="33">
        <f t="shared" si="0"/>
        <v>15</v>
      </c>
      <c r="O24" s="36">
        <v>1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2" customFormat="1" ht="12.75">
      <c r="A25" s="35">
        <v>1</v>
      </c>
      <c r="B25" s="28">
        <f t="shared" si="2"/>
        <v>19</v>
      </c>
      <c r="C25" s="28">
        <v>1022</v>
      </c>
      <c r="D25" s="29" t="s">
        <v>16</v>
      </c>
      <c r="E25" s="29" t="s">
        <v>26</v>
      </c>
      <c r="F25" s="30" t="s">
        <v>28</v>
      </c>
      <c r="G25" s="30">
        <v>1</v>
      </c>
      <c r="H25" s="30">
        <v>0</v>
      </c>
      <c r="I25" s="30">
        <v>3</v>
      </c>
      <c r="J25" s="31" t="s">
        <v>18</v>
      </c>
      <c r="K25" s="32">
        <v>22</v>
      </c>
      <c r="L25" s="32">
        <v>13</v>
      </c>
      <c r="M25" s="32">
        <v>9</v>
      </c>
      <c r="N25" s="33">
        <f t="shared" si="0"/>
        <v>44</v>
      </c>
      <c r="O25" s="36">
        <v>1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2" customFormat="1" ht="12.75">
      <c r="A26" s="35">
        <v>1</v>
      </c>
      <c r="B26" s="28">
        <f t="shared" si="2"/>
        <v>20</v>
      </c>
      <c r="C26" s="28">
        <v>1024</v>
      </c>
      <c r="D26" s="29" t="s">
        <v>16</v>
      </c>
      <c r="E26" s="29" t="s">
        <v>26</v>
      </c>
      <c r="F26" s="30">
        <v>21</v>
      </c>
      <c r="G26" s="30">
        <v>1</v>
      </c>
      <c r="H26" s="30">
        <v>0</v>
      </c>
      <c r="I26" s="30">
        <v>1</v>
      </c>
      <c r="J26" s="31" t="s">
        <v>18</v>
      </c>
      <c r="K26" s="32">
        <v>6</v>
      </c>
      <c r="L26" s="32">
        <v>4</v>
      </c>
      <c r="M26" s="32">
        <v>5</v>
      </c>
      <c r="N26" s="33">
        <f t="shared" si="0"/>
        <v>15</v>
      </c>
      <c r="O26" s="36">
        <v>1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2" customFormat="1" ht="12.75">
      <c r="A27" s="35"/>
      <c r="B27" s="28">
        <f t="shared" si="2"/>
        <v>21</v>
      </c>
      <c r="C27" s="28">
        <v>1025</v>
      </c>
      <c r="D27" s="29" t="s">
        <v>16</v>
      </c>
      <c r="E27" s="29" t="s">
        <v>26</v>
      </c>
      <c r="F27" s="30" t="s">
        <v>29</v>
      </c>
      <c r="G27" s="30">
        <v>1</v>
      </c>
      <c r="H27" s="30">
        <v>0</v>
      </c>
      <c r="I27" s="30">
        <v>3</v>
      </c>
      <c r="J27" s="31" t="s">
        <v>18</v>
      </c>
      <c r="K27" s="32">
        <v>19</v>
      </c>
      <c r="L27" s="32">
        <v>14</v>
      </c>
      <c r="M27" s="32">
        <v>12</v>
      </c>
      <c r="N27" s="33">
        <f t="shared" si="0"/>
        <v>45</v>
      </c>
      <c r="O27" s="36">
        <v>1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2" customFormat="1" ht="12.75">
      <c r="A28" s="35"/>
      <c r="B28" s="28">
        <f t="shared" si="2"/>
        <v>22</v>
      </c>
      <c r="C28" s="28">
        <v>1026</v>
      </c>
      <c r="D28" s="29" t="s">
        <v>16</v>
      </c>
      <c r="E28" s="29" t="s">
        <v>26</v>
      </c>
      <c r="F28" s="30" t="s">
        <v>30</v>
      </c>
      <c r="G28" s="30">
        <v>1</v>
      </c>
      <c r="H28" s="30">
        <v>0</v>
      </c>
      <c r="I28" s="30">
        <v>3</v>
      </c>
      <c r="J28" s="31" t="s">
        <v>18</v>
      </c>
      <c r="K28" s="32">
        <v>20</v>
      </c>
      <c r="L28" s="32">
        <v>15</v>
      </c>
      <c r="M28" s="32">
        <v>16</v>
      </c>
      <c r="N28" s="33">
        <f t="shared" si="0"/>
        <v>51</v>
      </c>
      <c r="O28" s="36">
        <v>1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2" customFormat="1" ht="12.75">
      <c r="A29" s="35">
        <v>2</v>
      </c>
      <c r="B29" s="28">
        <f t="shared" si="2"/>
        <v>23</v>
      </c>
      <c r="C29" s="28">
        <v>1027</v>
      </c>
      <c r="D29" s="29" t="s">
        <v>16</v>
      </c>
      <c r="E29" s="29" t="s">
        <v>26</v>
      </c>
      <c r="F29" s="30">
        <v>24</v>
      </c>
      <c r="G29" s="30">
        <v>1</v>
      </c>
      <c r="H29" s="30">
        <v>0</v>
      </c>
      <c r="I29" s="30">
        <v>1</v>
      </c>
      <c r="J29" s="31" t="s">
        <v>18</v>
      </c>
      <c r="K29" s="32">
        <v>6</v>
      </c>
      <c r="L29" s="32">
        <v>3</v>
      </c>
      <c r="M29" s="32">
        <v>9</v>
      </c>
      <c r="N29" s="33">
        <f t="shared" si="0"/>
        <v>18</v>
      </c>
      <c r="O29" s="36">
        <v>1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2" customFormat="1" ht="12.75">
      <c r="A30" s="35">
        <v>1</v>
      </c>
      <c r="B30" s="28">
        <f t="shared" si="2"/>
        <v>24</v>
      </c>
      <c r="C30" s="28">
        <v>1030</v>
      </c>
      <c r="D30" s="29" t="s">
        <v>16</v>
      </c>
      <c r="E30" s="29" t="s">
        <v>26</v>
      </c>
      <c r="F30" s="30" t="s">
        <v>31</v>
      </c>
      <c r="G30" s="30">
        <v>1</v>
      </c>
      <c r="H30" s="30">
        <v>0</v>
      </c>
      <c r="I30" s="30">
        <v>4</v>
      </c>
      <c r="J30" s="31" t="s">
        <v>18</v>
      </c>
      <c r="K30" s="32">
        <v>21</v>
      </c>
      <c r="L30" s="32">
        <v>17</v>
      </c>
      <c r="M30" s="32">
        <v>16</v>
      </c>
      <c r="N30" s="33">
        <f t="shared" si="0"/>
        <v>54</v>
      </c>
      <c r="O30" s="36">
        <v>1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2" customFormat="1" ht="12.75">
      <c r="A31" s="35">
        <v>1</v>
      </c>
      <c r="B31" s="28">
        <f t="shared" si="2"/>
        <v>25</v>
      </c>
      <c r="C31" s="28">
        <v>1031</v>
      </c>
      <c r="D31" s="29" t="s">
        <v>16</v>
      </c>
      <c r="E31" s="29" t="s">
        <v>32</v>
      </c>
      <c r="F31" s="30">
        <v>30</v>
      </c>
      <c r="G31" s="30">
        <v>1</v>
      </c>
      <c r="H31" s="30">
        <v>0</v>
      </c>
      <c r="I31" s="30">
        <v>1</v>
      </c>
      <c r="J31" s="31" t="s">
        <v>18</v>
      </c>
      <c r="K31" s="32">
        <f>6-1</f>
        <v>5</v>
      </c>
      <c r="L31" s="32">
        <v>4</v>
      </c>
      <c r="M31" s="32"/>
      <c r="N31" s="33">
        <f t="shared" si="0"/>
        <v>9</v>
      </c>
      <c r="O31" s="36">
        <v>1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2" customFormat="1" ht="12.75">
      <c r="A32" s="35"/>
      <c r="B32" s="28">
        <f t="shared" si="2"/>
        <v>26</v>
      </c>
      <c r="C32" s="28">
        <v>1031</v>
      </c>
      <c r="D32" s="29" t="s">
        <v>16</v>
      </c>
      <c r="E32" s="29" t="s">
        <v>32</v>
      </c>
      <c r="F32" s="30">
        <v>30</v>
      </c>
      <c r="G32" s="30"/>
      <c r="H32" s="30" t="s">
        <v>33</v>
      </c>
      <c r="I32" s="30">
        <v>1</v>
      </c>
      <c r="J32" s="31" t="s">
        <v>18</v>
      </c>
      <c r="K32" s="32">
        <v>0</v>
      </c>
      <c r="L32" s="32"/>
      <c r="M32" s="32"/>
      <c r="N32" s="33">
        <f t="shared" si="0"/>
        <v>0</v>
      </c>
      <c r="O32" s="36">
        <v>1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2" customFormat="1" ht="12.75">
      <c r="A33" s="35">
        <v>2</v>
      </c>
      <c r="B33" s="28">
        <f t="shared" si="2"/>
        <v>27</v>
      </c>
      <c r="C33" s="28">
        <v>1032</v>
      </c>
      <c r="D33" s="29" t="s">
        <v>16</v>
      </c>
      <c r="E33" s="29" t="s">
        <v>32</v>
      </c>
      <c r="F33" s="30">
        <v>2</v>
      </c>
      <c r="G33" s="30">
        <v>1</v>
      </c>
      <c r="H33" s="30">
        <v>0</v>
      </c>
      <c r="I33" s="30">
        <v>1</v>
      </c>
      <c r="J33" s="31" t="s">
        <v>18</v>
      </c>
      <c r="K33" s="32">
        <v>9</v>
      </c>
      <c r="L33" s="32">
        <v>4</v>
      </c>
      <c r="M33" s="32"/>
      <c r="N33" s="33">
        <f t="shared" si="0"/>
        <v>13</v>
      </c>
      <c r="O33" s="36">
        <v>1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2" customFormat="1" ht="12.75">
      <c r="A34" s="35">
        <v>2</v>
      </c>
      <c r="B34" s="28">
        <f t="shared" si="2"/>
        <v>28</v>
      </c>
      <c r="C34" s="28">
        <v>1033</v>
      </c>
      <c r="D34" s="29" t="s">
        <v>16</v>
      </c>
      <c r="E34" s="29" t="s">
        <v>32</v>
      </c>
      <c r="F34" s="30" t="s">
        <v>34</v>
      </c>
      <c r="G34" s="30">
        <v>1</v>
      </c>
      <c r="H34" s="30">
        <v>0</v>
      </c>
      <c r="I34" s="30">
        <v>4</v>
      </c>
      <c r="J34" s="31" t="s">
        <v>18</v>
      </c>
      <c r="K34" s="32">
        <v>37</v>
      </c>
      <c r="L34" s="32">
        <v>19</v>
      </c>
      <c r="M34" s="32">
        <v>23</v>
      </c>
      <c r="N34" s="33">
        <f t="shared" si="0"/>
        <v>79</v>
      </c>
      <c r="O34" s="36">
        <v>1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2" customFormat="1" ht="12.75">
      <c r="A35" s="35">
        <v>2</v>
      </c>
      <c r="B35" s="28">
        <f t="shared" si="2"/>
        <v>29</v>
      </c>
      <c r="C35" s="28">
        <v>1034</v>
      </c>
      <c r="D35" s="29" t="s">
        <v>16</v>
      </c>
      <c r="E35" s="29" t="s">
        <v>32</v>
      </c>
      <c r="F35" s="30" t="s">
        <v>35</v>
      </c>
      <c r="G35" s="30">
        <v>1</v>
      </c>
      <c r="H35" s="30">
        <v>0</v>
      </c>
      <c r="I35" s="30">
        <v>2</v>
      </c>
      <c r="J35" s="31" t="s">
        <v>18</v>
      </c>
      <c r="K35" s="32">
        <v>17</v>
      </c>
      <c r="L35" s="32">
        <v>10</v>
      </c>
      <c r="M35" s="32">
        <v>5</v>
      </c>
      <c r="N35" s="33">
        <f t="shared" si="0"/>
        <v>32</v>
      </c>
      <c r="O35" s="36">
        <v>1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2" customFormat="1" ht="12.75">
      <c r="A36" s="35">
        <v>2</v>
      </c>
      <c r="B36" s="28">
        <f t="shared" si="2"/>
        <v>30</v>
      </c>
      <c r="C36" s="28">
        <v>1035</v>
      </c>
      <c r="D36" s="29" t="s">
        <v>16</v>
      </c>
      <c r="E36" s="29" t="s">
        <v>32</v>
      </c>
      <c r="F36" s="30">
        <v>44</v>
      </c>
      <c r="G36" s="30">
        <v>1</v>
      </c>
      <c r="H36" s="30">
        <v>0</v>
      </c>
      <c r="I36" s="30">
        <v>1</v>
      </c>
      <c r="J36" s="31" t="s">
        <v>18</v>
      </c>
      <c r="K36" s="32">
        <v>8</v>
      </c>
      <c r="L36" s="32">
        <v>5</v>
      </c>
      <c r="M36" s="32">
        <v>4</v>
      </c>
      <c r="N36" s="33">
        <f t="shared" si="0"/>
        <v>17</v>
      </c>
      <c r="O36" s="36">
        <v>1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2" customFormat="1" ht="12.75">
      <c r="A37" s="35">
        <v>1</v>
      </c>
      <c r="B37" s="28">
        <f t="shared" si="2"/>
        <v>31</v>
      </c>
      <c r="C37" s="28">
        <v>1036</v>
      </c>
      <c r="D37" s="29" t="s">
        <v>16</v>
      </c>
      <c r="E37" s="29" t="s">
        <v>32</v>
      </c>
      <c r="F37" s="30">
        <v>42</v>
      </c>
      <c r="G37" s="30">
        <v>1</v>
      </c>
      <c r="H37" s="30">
        <v>0</v>
      </c>
      <c r="I37" s="30">
        <v>1</v>
      </c>
      <c r="J37" s="31" t="s">
        <v>18</v>
      </c>
      <c r="K37" s="32">
        <v>8</v>
      </c>
      <c r="L37" s="32">
        <v>5</v>
      </c>
      <c r="M37" s="32">
        <v>3</v>
      </c>
      <c r="N37" s="33">
        <f t="shared" si="0"/>
        <v>16</v>
      </c>
      <c r="O37" s="36">
        <v>1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2" customFormat="1" ht="12.75">
      <c r="A38" s="35">
        <v>1</v>
      </c>
      <c r="B38" s="28">
        <f t="shared" si="2"/>
        <v>32</v>
      </c>
      <c r="C38" s="28">
        <v>1037</v>
      </c>
      <c r="D38" s="29" t="s">
        <v>16</v>
      </c>
      <c r="E38" s="29" t="s">
        <v>32</v>
      </c>
      <c r="F38" s="30" t="s">
        <v>36</v>
      </c>
      <c r="G38" s="30">
        <v>1</v>
      </c>
      <c r="H38" s="30">
        <v>0</v>
      </c>
      <c r="I38" s="30">
        <v>5</v>
      </c>
      <c r="J38" s="31" t="s">
        <v>18</v>
      </c>
      <c r="K38" s="32">
        <v>35</v>
      </c>
      <c r="L38" s="32">
        <v>26</v>
      </c>
      <c r="M38" s="32">
        <v>14</v>
      </c>
      <c r="N38" s="33">
        <f t="shared" si="0"/>
        <v>75</v>
      </c>
      <c r="O38" s="36">
        <v>1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2" customFormat="1" ht="12.75">
      <c r="A39" s="35"/>
      <c r="B39" s="28">
        <f t="shared" si="2"/>
        <v>33</v>
      </c>
      <c r="C39" s="28">
        <v>1037</v>
      </c>
      <c r="D39" s="29" t="s">
        <v>16</v>
      </c>
      <c r="E39" s="29" t="s">
        <v>32</v>
      </c>
      <c r="F39" s="30" t="s">
        <v>36</v>
      </c>
      <c r="G39" s="30"/>
      <c r="H39" s="30" t="s">
        <v>33</v>
      </c>
      <c r="I39" s="30">
        <v>5</v>
      </c>
      <c r="J39" s="31" t="s">
        <v>18</v>
      </c>
      <c r="K39" s="32">
        <v>2</v>
      </c>
      <c r="L39" s="32">
        <v>1</v>
      </c>
      <c r="M39" s="32"/>
      <c r="N39" s="33">
        <f aca="true" t="shared" si="3" ref="N39:N70">SUM(K39:M39)</f>
        <v>3</v>
      </c>
      <c r="O39" s="36">
        <v>1</v>
      </c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2" customFormat="1" ht="12.75">
      <c r="A40" s="35"/>
      <c r="B40" s="28">
        <f t="shared" si="2"/>
        <v>34</v>
      </c>
      <c r="C40" s="28">
        <v>1042</v>
      </c>
      <c r="D40" s="29" t="s">
        <v>16</v>
      </c>
      <c r="E40" s="29" t="s">
        <v>37</v>
      </c>
      <c r="F40" s="30">
        <v>1</v>
      </c>
      <c r="G40" s="30">
        <v>1</v>
      </c>
      <c r="H40" s="30">
        <v>0</v>
      </c>
      <c r="I40" s="30">
        <v>1</v>
      </c>
      <c r="J40" s="38" t="s">
        <v>18</v>
      </c>
      <c r="K40" s="32">
        <v>8</v>
      </c>
      <c r="L40" s="32">
        <v>5</v>
      </c>
      <c r="M40" s="32">
        <v>4</v>
      </c>
      <c r="N40" s="33">
        <f t="shared" si="3"/>
        <v>17</v>
      </c>
      <c r="O40" s="36">
        <v>1</v>
      </c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2" customFormat="1" ht="12.75">
      <c r="A41" s="35"/>
      <c r="B41" s="28">
        <v>36</v>
      </c>
      <c r="C41" s="28">
        <v>1068</v>
      </c>
      <c r="D41" s="29" t="s">
        <v>16</v>
      </c>
      <c r="E41" s="29" t="s">
        <v>38</v>
      </c>
      <c r="F41" s="30" t="s">
        <v>39</v>
      </c>
      <c r="G41" s="30">
        <v>1</v>
      </c>
      <c r="H41" s="30">
        <v>0</v>
      </c>
      <c r="I41" s="30">
        <v>3</v>
      </c>
      <c r="J41" s="38" t="s">
        <v>18</v>
      </c>
      <c r="K41" s="32">
        <v>15</v>
      </c>
      <c r="L41" s="32">
        <v>11</v>
      </c>
      <c r="M41" s="32">
        <v>18</v>
      </c>
      <c r="N41" s="33">
        <f t="shared" si="3"/>
        <v>44</v>
      </c>
      <c r="O41" s="36">
        <v>1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2" customFormat="1" ht="12.75">
      <c r="A42" s="35"/>
      <c r="B42" s="28">
        <f aca="true" t="shared" si="4" ref="B42:B50">B41+1</f>
        <v>37</v>
      </c>
      <c r="C42" s="28">
        <v>1069</v>
      </c>
      <c r="D42" s="29" t="s">
        <v>16</v>
      </c>
      <c r="E42" s="29" t="s">
        <v>38</v>
      </c>
      <c r="F42" s="30">
        <v>7</v>
      </c>
      <c r="G42" s="30">
        <v>1</v>
      </c>
      <c r="H42" s="30">
        <v>0</v>
      </c>
      <c r="I42" s="30">
        <v>1</v>
      </c>
      <c r="J42" s="38" t="s">
        <v>18</v>
      </c>
      <c r="K42" s="32">
        <v>6</v>
      </c>
      <c r="L42" s="32">
        <v>4</v>
      </c>
      <c r="M42" s="32">
        <v>4</v>
      </c>
      <c r="N42" s="33">
        <f t="shared" si="3"/>
        <v>14</v>
      </c>
      <c r="O42" s="36">
        <v>1</v>
      </c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2" customFormat="1" ht="12.75">
      <c r="A43" s="35"/>
      <c r="B43" s="28">
        <f t="shared" si="4"/>
        <v>38</v>
      </c>
      <c r="C43" s="28">
        <v>1070</v>
      </c>
      <c r="D43" s="29" t="s">
        <v>16</v>
      </c>
      <c r="E43" s="29" t="s">
        <v>38</v>
      </c>
      <c r="F43" s="30">
        <v>9</v>
      </c>
      <c r="G43" s="30">
        <v>1</v>
      </c>
      <c r="H43" s="30">
        <v>0</v>
      </c>
      <c r="I43" s="30">
        <v>1</v>
      </c>
      <c r="J43" s="38" t="s">
        <v>18</v>
      </c>
      <c r="K43" s="32">
        <v>4</v>
      </c>
      <c r="L43" s="32">
        <v>5</v>
      </c>
      <c r="M43" s="32">
        <v>5</v>
      </c>
      <c r="N43" s="33">
        <f t="shared" si="3"/>
        <v>14</v>
      </c>
      <c r="O43" s="36">
        <v>1</v>
      </c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2" customFormat="1" ht="12.75">
      <c r="A44" s="35"/>
      <c r="B44" s="28">
        <f t="shared" si="4"/>
        <v>39</v>
      </c>
      <c r="C44" s="28">
        <v>1072</v>
      </c>
      <c r="D44" s="29" t="s">
        <v>16</v>
      </c>
      <c r="E44" s="29" t="s">
        <v>38</v>
      </c>
      <c r="F44" s="30">
        <v>13</v>
      </c>
      <c r="G44" s="30">
        <v>1</v>
      </c>
      <c r="H44" s="30">
        <v>0</v>
      </c>
      <c r="I44" s="30">
        <v>1</v>
      </c>
      <c r="J44" s="38" t="s">
        <v>18</v>
      </c>
      <c r="K44" s="32">
        <v>6</v>
      </c>
      <c r="L44" s="32">
        <v>6</v>
      </c>
      <c r="M44" s="32">
        <v>5</v>
      </c>
      <c r="N44" s="33">
        <f t="shared" si="3"/>
        <v>17</v>
      </c>
      <c r="O44" s="36">
        <v>1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2" customFormat="1" ht="12.75">
      <c r="A45" s="35"/>
      <c r="B45" s="28">
        <f t="shared" si="4"/>
        <v>40</v>
      </c>
      <c r="C45" s="28">
        <v>1073</v>
      </c>
      <c r="D45" s="29" t="s">
        <v>16</v>
      </c>
      <c r="E45" s="29" t="s">
        <v>38</v>
      </c>
      <c r="F45" s="30">
        <v>15</v>
      </c>
      <c r="G45" s="30">
        <v>1</v>
      </c>
      <c r="H45" s="30">
        <v>0</v>
      </c>
      <c r="I45" s="30">
        <v>1</v>
      </c>
      <c r="J45" s="38" t="s">
        <v>18</v>
      </c>
      <c r="K45" s="32">
        <v>5</v>
      </c>
      <c r="L45" s="32">
        <v>3</v>
      </c>
      <c r="M45" s="32">
        <v>6</v>
      </c>
      <c r="N45" s="33">
        <f t="shared" si="3"/>
        <v>14</v>
      </c>
      <c r="O45" s="36">
        <v>1</v>
      </c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2" customFormat="1" ht="12.75">
      <c r="A46" s="35"/>
      <c r="B46" s="28">
        <f t="shared" si="4"/>
        <v>41</v>
      </c>
      <c r="C46" s="28">
        <v>1074</v>
      </c>
      <c r="D46" s="29" t="s">
        <v>16</v>
      </c>
      <c r="E46" s="29" t="s">
        <v>38</v>
      </c>
      <c r="F46" s="30">
        <v>17</v>
      </c>
      <c r="G46" s="30">
        <v>1</v>
      </c>
      <c r="H46" s="30">
        <v>0</v>
      </c>
      <c r="I46" s="30">
        <v>1</v>
      </c>
      <c r="J46" s="38" t="s">
        <v>18</v>
      </c>
      <c r="K46" s="32">
        <v>5</v>
      </c>
      <c r="L46" s="32">
        <v>4</v>
      </c>
      <c r="M46" s="32">
        <v>4</v>
      </c>
      <c r="N46" s="33">
        <f t="shared" si="3"/>
        <v>13</v>
      </c>
      <c r="O46" s="36">
        <v>1</v>
      </c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2" customFormat="1" ht="12.75">
      <c r="A47" s="35"/>
      <c r="B47" s="28">
        <f t="shared" si="4"/>
        <v>42</v>
      </c>
      <c r="C47" s="28">
        <v>1075</v>
      </c>
      <c r="D47" s="29" t="s">
        <v>16</v>
      </c>
      <c r="E47" s="29" t="s">
        <v>38</v>
      </c>
      <c r="F47" s="30" t="s">
        <v>40</v>
      </c>
      <c r="G47" s="30">
        <v>1</v>
      </c>
      <c r="H47" s="30">
        <v>0</v>
      </c>
      <c r="I47" s="30">
        <v>3</v>
      </c>
      <c r="J47" s="38" t="s">
        <v>18</v>
      </c>
      <c r="K47" s="32">
        <v>14</v>
      </c>
      <c r="L47" s="32">
        <v>12</v>
      </c>
      <c r="M47" s="32">
        <v>15</v>
      </c>
      <c r="N47" s="33">
        <f t="shared" si="3"/>
        <v>41</v>
      </c>
      <c r="O47" s="36">
        <v>1</v>
      </c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2" customFormat="1" ht="12.75">
      <c r="A48" s="35"/>
      <c r="B48" s="28">
        <f t="shared" si="4"/>
        <v>43</v>
      </c>
      <c r="C48" s="28">
        <v>1076</v>
      </c>
      <c r="D48" s="29" t="s">
        <v>16</v>
      </c>
      <c r="E48" s="29" t="s">
        <v>38</v>
      </c>
      <c r="F48" s="30">
        <v>26</v>
      </c>
      <c r="G48" s="30">
        <v>1</v>
      </c>
      <c r="H48" s="30">
        <v>0</v>
      </c>
      <c r="I48" s="30">
        <v>1</v>
      </c>
      <c r="J48" s="38" t="s">
        <v>18</v>
      </c>
      <c r="K48" s="32">
        <v>6</v>
      </c>
      <c r="L48" s="32">
        <v>4</v>
      </c>
      <c r="M48" s="32">
        <v>6</v>
      </c>
      <c r="N48" s="33">
        <f t="shared" si="3"/>
        <v>16</v>
      </c>
      <c r="O48" s="36">
        <v>1</v>
      </c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2" customFormat="1" ht="12.75">
      <c r="A49" s="35"/>
      <c r="B49" s="28">
        <f t="shared" si="4"/>
        <v>44</v>
      </c>
      <c r="C49" s="28">
        <v>1077</v>
      </c>
      <c r="D49" s="29" t="s">
        <v>16</v>
      </c>
      <c r="E49" s="29" t="s">
        <v>38</v>
      </c>
      <c r="F49" s="30" t="s">
        <v>41</v>
      </c>
      <c r="G49" s="30">
        <v>1</v>
      </c>
      <c r="H49" s="30">
        <v>0</v>
      </c>
      <c r="I49" s="30">
        <v>3</v>
      </c>
      <c r="J49" s="38" t="s">
        <v>18</v>
      </c>
      <c r="K49" s="32">
        <v>18</v>
      </c>
      <c r="L49" s="32">
        <v>12</v>
      </c>
      <c r="M49" s="32">
        <v>15</v>
      </c>
      <c r="N49" s="33">
        <f t="shared" si="3"/>
        <v>45</v>
      </c>
      <c r="O49" s="36">
        <v>1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2" customFormat="1" ht="12.75">
      <c r="A50" s="35"/>
      <c r="B50" s="28">
        <f t="shared" si="4"/>
        <v>45</v>
      </c>
      <c r="C50" s="28">
        <v>1078</v>
      </c>
      <c r="D50" s="29" t="s">
        <v>16</v>
      </c>
      <c r="E50" s="29" t="s">
        <v>42</v>
      </c>
      <c r="F50" s="30">
        <v>18</v>
      </c>
      <c r="G50" s="30">
        <v>1</v>
      </c>
      <c r="H50" s="30">
        <v>0</v>
      </c>
      <c r="I50" s="30">
        <v>1</v>
      </c>
      <c r="J50" s="38" t="s">
        <v>18</v>
      </c>
      <c r="K50" s="32">
        <v>5</v>
      </c>
      <c r="L50" s="32">
        <v>5</v>
      </c>
      <c r="M50" s="32">
        <v>2</v>
      </c>
      <c r="N50" s="33">
        <f t="shared" si="3"/>
        <v>12</v>
      </c>
      <c r="O50" s="36">
        <v>1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2" customFormat="1" ht="12.75">
      <c r="A51" s="35"/>
      <c r="B51" s="28">
        <v>46</v>
      </c>
      <c r="C51" s="28">
        <v>1080</v>
      </c>
      <c r="D51" s="29" t="s">
        <v>16</v>
      </c>
      <c r="E51" s="29" t="s">
        <v>38</v>
      </c>
      <c r="F51" s="30">
        <v>14</v>
      </c>
      <c r="G51" s="30">
        <v>1</v>
      </c>
      <c r="H51" s="30">
        <v>0</v>
      </c>
      <c r="I51" s="30">
        <v>1</v>
      </c>
      <c r="J51" s="38" t="s">
        <v>18</v>
      </c>
      <c r="K51" s="32">
        <v>4</v>
      </c>
      <c r="L51" s="32">
        <v>3</v>
      </c>
      <c r="M51" s="32">
        <v>6</v>
      </c>
      <c r="N51" s="33">
        <f t="shared" si="3"/>
        <v>13</v>
      </c>
      <c r="O51" s="36">
        <v>1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2" customFormat="1" ht="12.75">
      <c r="A52" s="35"/>
      <c r="B52" s="28">
        <f aca="true" t="shared" si="5" ref="B52:B66">B51+1</f>
        <v>47</v>
      </c>
      <c r="C52" s="28">
        <v>1081</v>
      </c>
      <c r="D52" s="29" t="s">
        <v>16</v>
      </c>
      <c r="E52" s="29" t="s">
        <v>38</v>
      </c>
      <c r="F52" s="30">
        <v>12</v>
      </c>
      <c r="G52" s="30">
        <v>1</v>
      </c>
      <c r="H52" s="30">
        <v>0</v>
      </c>
      <c r="I52" s="30">
        <v>1</v>
      </c>
      <c r="J52" s="38" t="s">
        <v>43</v>
      </c>
      <c r="K52" s="32">
        <v>5</v>
      </c>
      <c r="L52" s="32">
        <v>4</v>
      </c>
      <c r="M52" s="32">
        <v>6</v>
      </c>
      <c r="N52" s="33">
        <f t="shared" si="3"/>
        <v>15</v>
      </c>
      <c r="O52" s="36">
        <v>1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2" customFormat="1" ht="12.75">
      <c r="A53" s="35"/>
      <c r="B53" s="28">
        <f t="shared" si="5"/>
        <v>48</v>
      </c>
      <c r="C53" s="28">
        <v>1082</v>
      </c>
      <c r="D53" s="29" t="s">
        <v>16</v>
      </c>
      <c r="E53" s="29" t="s">
        <v>38</v>
      </c>
      <c r="F53" s="30">
        <v>10</v>
      </c>
      <c r="G53" s="30">
        <v>1</v>
      </c>
      <c r="H53" s="30">
        <v>0</v>
      </c>
      <c r="I53" s="30">
        <v>1</v>
      </c>
      <c r="J53" s="38" t="s">
        <v>18</v>
      </c>
      <c r="K53" s="32">
        <v>8</v>
      </c>
      <c r="L53" s="32">
        <v>3</v>
      </c>
      <c r="M53" s="32">
        <v>3</v>
      </c>
      <c r="N53" s="33">
        <f t="shared" si="3"/>
        <v>14</v>
      </c>
      <c r="O53" s="36">
        <v>1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2" customFormat="1" ht="12.75">
      <c r="A54" s="35"/>
      <c r="B54" s="28">
        <f t="shared" si="5"/>
        <v>49</v>
      </c>
      <c r="C54" s="28">
        <v>1083</v>
      </c>
      <c r="D54" s="29" t="s">
        <v>16</v>
      </c>
      <c r="E54" s="29" t="s">
        <v>38</v>
      </c>
      <c r="F54" s="30">
        <v>8</v>
      </c>
      <c r="G54" s="30">
        <v>1</v>
      </c>
      <c r="H54" s="30">
        <v>0</v>
      </c>
      <c r="I54" s="30">
        <v>1</v>
      </c>
      <c r="J54" s="38" t="s">
        <v>18</v>
      </c>
      <c r="K54" s="32">
        <v>12</v>
      </c>
      <c r="L54" s="32">
        <v>6</v>
      </c>
      <c r="M54" s="32">
        <v>1</v>
      </c>
      <c r="N54" s="33">
        <f t="shared" si="3"/>
        <v>19</v>
      </c>
      <c r="O54" s="36">
        <v>1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2" customFormat="1" ht="12.75">
      <c r="A55" s="35"/>
      <c r="B55" s="28">
        <f t="shared" si="5"/>
        <v>50</v>
      </c>
      <c r="C55" s="28">
        <v>1084</v>
      </c>
      <c r="D55" s="29" t="s">
        <v>16</v>
      </c>
      <c r="E55" s="29" t="s">
        <v>38</v>
      </c>
      <c r="F55" s="30" t="s">
        <v>44</v>
      </c>
      <c r="G55" s="30">
        <v>1</v>
      </c>
      <c r="H55" s="30">
        <v>0</v>
      </c>
      <c r="I55" s="30">
        <v>3</v>
      </c>
      <c r="J55" s="38" t="s">
        <v>18</v>
      </c>
      <c r="K55" s="32">
        <v>12</v>
      </c>
      <c r="L55" s="32">
        <v>12</v>
      </c>
      <c r="M55" s="32">
        <v>16</v>
      </c>
      <c r="N55" s="33">
        <f t="shared" si="3"/>
        <v>40</v>
      </c>
      <c r="O55" s="36">
        <v>1</v>
      </c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2" customFormat="1" ht="12.75">
      <c r="A56" s="35"/>
      <c r="B56" s="28">
        <f t="shared" si="5"/>
        <v>51</v>
      </c>
      <c r="C56" s="28">
        <v>1085</v>
      </c>
      <c r="D56" s="29" t="s">
        <v>16</v>
      </c>
      <c r="E56" s="29" t="s">
        <v>38</v>
      </c>
      <c r="F56" s="30">
        <v>25</v>
      </c>
      <c r="G56" s="30">
        <v>1</v>
      </c>
      <c r="H56" s="30">
        <v>0</v>
      </c>
      <c r="I56" s="30">
        <v>1</v>
      </c>
      <c r="J56" s="38" t="s">
        <v>18</v>
      </c>
      <c r="K56" s="32">
        <v>5</v>
      </c>
      <c r="L56" s="32">
        <v>6</v>
      </c>
      <c r="M56" s="32">
        <v>0</v>
      </c>
      <c r="N56" s="33">
        <f t="shared" si="3"/>
        <v>11</v>
      </c>
      <c r="O56" s="36">
        <v>1</v>
      </c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2" customFormat="1" ht="12.75">
      <c r="A57" s="35"/>
      <c r="B57" s="28">
        <f t="shared" si="5"/>
        <v>52</v>
      </c>
      <c r="C57" s="28">
        <v>1086</v>
      </c>
      <c r="D57" s="29" t="s">
        <v>16</v>
      </c>
      <c r="E57" s="29" t="s">
        <v>45</v>
      </c>
      <c r="F57" s="30">
        <v>1</v>
      </c>
      <c r="G57" s="30">
        <v>1</v>
      </c>
      <c r="H57" s="30">
        <v>0</v>
      </c>
      <c r="I57" s="30">
        <v>1</v>
      </c>
      <c r="J57" s="38" t="s">
        <v>18</v>
      </c>
      <c r="K57" s="32">
        <v>6</v>
      </c>
      <c r="L57" s="32">
        <v>5</v>
      </c>
      <c r="M57" s="32">
        <v>4</v>
      </c>
      <c r="N57" s="33">
        <f t="shared" si="3"/>
        <v>15</v>
      </c>
      <c r="O57" s="36">
        <v>1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2" customFormat="1" ht="12.75">
      <c r="A58" s="35"/>
      <c r="B58" s="28">
        <f t="shared" si="5"/>
        <v>53</v>
      </c>
      <c r="C58" s="28">
        <v>1087</v>
      </c>
      <c r="D58" s="29" t="s">
        <v>16</v>
      </c>
      <c r="E58" s="29" t="s">
        <v>46</v>
      </c>
      <c r="F58" s="30" t="s">
        <v>47</v>
      </c>
      <c r="G58" s="30">
        <v>1</v>
      </c>
      <c r="H58" s="30">
        <v>0</v>
      </c>
      <c r="I58" s="30">
        <v>2</v>
      </c>
      <c r="J58" s="38" t="s">
        <v>18</v>
      </c>
      <c r="K58" s="32">
        <v>11</v>
      </c>
      <c r="L58" s="32">
        <v>8</v>
      </c>
      <c r="M58" s="32">
        <v>14</v>
      </c>
      <c r="N58" s="33">
        <f t="shared" si="3"/>
        <v>33</v>
      </c>
      <c r="O58" s="36">
        <v>1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2" customFormat="1" ht="12.75">
      <c r="A59" s="35"/>
      <c r="B59" s="28">
        <f t="shared" si="5"/>
        <v>54</v>
      </c>
      <c r="C59" s="28">
        <v>1088</v>
      </c>
      <c r="D59" s="29" t="s">
        <v>16</v>
      </c>
      <c r="E59" s="29" t="s">
        <v>46</v>
      </c>
      <c r="F59" s="30" t="s">
        <v>25</v>
      </c>
      <c r="G59" s="30">
        <v>1</v>
      </c>
      <c r="H59" s="30">
        <v>0</v>
      </c>
      <c r="I59" s="30">
        <v>2</v>
      </c>
      <c r="J59" s="38" t="s">
        <v>18</v>
      </c>
      <c r="K59" s="32">
        <v>18</v>
      </c>
      <c r="L59" s="32">
        <v>12</v>
      </c>
      <c r="M59" s="32">
        <v>11</v>
      </c>
      <c r="N59" s="33">
        <f t="shared" si="3"/>
        <v>41</v>
      </c>
      <c r="O59" s="36">
        <v>1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2" customFormat="1" ht="12.75">
      <c r="A60" s="35"/>
      <c r="B60" s="28">
        <f t="shared" si="5"/>
        <v>55</v>
      </c>
      <c r="C60" s="28">
        <v>1089</v>
      </c>
      <c r="D60" s="29" t="s">
        <v>16</v>
      </c>
      <c r="E60" s="29" t="s">
        <v>46</v>
      </c>
      <c r="F60" s="30" t="s">
        <v>48</v>
      </c>
      <c r="G60" s="30">
        <v>1</v>
      </c>
      <c r="H60" s="30">
        <v>0</v>
      </c>
      <c r="I60" s="30">
        <v>4</v>
      </c>
      <c r="J60" s="38" t="s">
        <v>49</v>
      </c>
      <c r="K60" s="32">
        <v>77</v>
      </c>
      <c r="L60" s="32">
        <v>36</v>
      </c>
      <c r="M60" s="32"/>
      <c r="N60" s="33">
        <f t="shared" si="3"/>
        <v>113</v>
      </c>
      <c r="O60" s="36">
        <v>1</v>
      </c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2" customFormat="1" ht="12.75">
      <c r="A61" s="35"/>
      <c r="B61" s="28">
        <f t="shared" si="5"/>
        <v>56</v>
      </c>
      <c r="C61" s="28">
        <v>1090</v>
      </c>
      <c r="D61" s="29" t="s">
        <v>16</v>
      </c>
      <c r="E61" s="29" t="s">
        <v>46</v>
      </c>
      <c r="F61" s="30" t="s">
        <v>50</v>
      </c>
      <c r="G61" s="30">
        <v>1</v>
      </c>
      <c r="H61" s="30">
        <v>0</v>
      </c>
      <c r="I61" s="30">
        <v>4</v>
      </c>
      <c r="J61" s="38" t="s">
        <v>49</v>
      </c>
      <c r="K61" s="32">
        <v>77</v>
      </c>
      <c r="L61" s="32">
        <v>36</v>
      </c>
      <c r="M61" s="32"/>
      <c r="N61" s="33">
        <f t="shared" si="3"/>
        <v>113</v>
      </c>
      <c r="O61" s="36">
        <v>1</v>
      </c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2" customFormat="1" ht="12.75">
      <c r="A62" s="35"/>
      <c r="B62" s="28">
        <f t="shared" si="5"/>
        <v>57</v>
      </c>
      <c r="C62" s="28">
        <v>1091</v>
      </c>
      <c r="D62" s="29" t="s">
        <v>16</v>
      </c>
      <c r="E62" s="29" t="s">
        <v>46</v>
      </c>
      <c r="F62" s="30" t="s">
        <v>51</v>
      </c>
      <c r="G62" s="30">
        <v>1</v>
      </c>
      <c r="H62" s="30">
        <v>0</v>
      </c>
      <c r="I62" s="30">
        <v>4</v>
      </c>
      <c r="J62" s="38" t="s">
        <v>49</v>
      </c>
      <c r="K62" s="32">
        <v>77</v>
      </c>
      <c r="L62" s="32">
        <v>36</v>
      </c>
      <c r="M62" s="32"/>
      <c r="N62" s="33">
        <f t="shared" si="3"/>
        <v>113</v>
      </c>
      <c r="O62" s="36">
        <v>1</v>
      </c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2" customFormat="1" ht="12.75">
      <c r="A63" s="35"/>
      <c r="B63" s="28">
        <f t="shared" si="5"/>
        <v>58</v>
      </c>
      <c r="C63" s="28">
        <v>1092</v>
      </c>
      <c r="D63" s="29" t="s">
        <v>16</v>
      </c>
      <c r="E63" s="29" t="s">
        <v>52</v>
      </c>
      <c r="F63" s="30" t="s">
        <v>21</v>
      </c>
      <c r="G63" s="30">
        <v>1</v>
      </c>
      <c r="H63" s="30">
        <v>0</v>
      </c>
      <c r="I63" s="30">
        <v>2</v>
      </c>
      <c r="J63" s="38" t="s">
        <v>18</v>
      </c>
      <c r="K63" s="32">
        <v>8</v>
      </c>
      <c r="L63" s="32">
        <v>6</v>
      </c>
      <c r="M63" s="32">
        <v>12</v>
      </c>
      <c r="N63" s="33">
        <f t="shared" si="3"/>
        <v>26</v>
      </c>
      <c r="O63" s="36">
        <v>1</v>
      </c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2" customFormat="1" ht="12.75">
      <c r="A64" s="35"/>
      <c r="B64" s="28">
        <f t="shared" si="5"/>
        <v>59</v>
      </c>
      <c r="C64" s="28">
        <v>1093</v>
      </c>
      <c r="D64" s="29" t="s">
        <v>16</v>
      </c>
      <c r="E64" s="29" t="s">
        <v>52</v>
      </c>
      <c r="F64" s="30" t="s">
        <v>53</v>
      </c>
      <c r="G64" s="30">
        <v>1</v>
      </c>
      <c r="H64" s="30">
        <v>0</v>
      </c>
      <c r="I64" s="30">
        <v>3</v>
      </c>
      <c r="J64" s="38" t="s">
        <v>18</v>
      </c>
      <c r="K64" s="32">
        <v>13</v>
      </c>
      <c r="L64" s="32">
        <v>12</v>
      </c>
      <c r="M64" s="32">
        <v>16</v>
      </c>
      <c r="N64" s="33">
        <f t="shared" si="3"/>
        <v>41</v>
      </c>
      <c r="O64" s="36">
        <v>1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2" customFormat="1" ht="12.75">
      <c r="A65" s="35"/>
      <c r="B65" s="28">
        <f t="shared" si="5"/>
        <v>60</v>
      </c>
      <c r="C65" s="28">
        <v>1094</v>
      </c>
      <c r="D65" s="29" t="s">
        <v>16</v>
      </c>
      <c r="E65" s="29" t="s">
        <v>52</v>
      </c>
      <c r="F65" s="30" t="s">
        <v>54</v>
      </c>
      <c r="G65" s="30">
        <v>1</v>
      </c>
      <c r="H65" s="30">
        <v>0</v>
      </c>
      <c r="I65" s="30">
        <v>2</v>
      </c>
      <c r="J65" s="38" t="s">
        <v>18</v>
      </c>
      <c r="K65" s="32">
        <v>11</v>
      </c>
      <c r="L65" s="32">
        <v>9</v>
      </c>
      <c r="M65" s="32">
        <v>8</v>
      </c>
      <c r="N65" s="33">
        <f t="shared" si="3"/>
        <v>28</v>
      </c>
      <c r="O65" s="36">
        <v>1</v>
      </c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2" customFormat="1" ht="12.75">
      <c r="A66" s="35"/>
      <c r="B66" s="28">
        <f t="shared" si="5"/>
        <v>61</v>
      </c>
      <c r="C66" s="28">
        <v>1095</v>
      </c>
      <c r="D66" s="29" t="s">
        <v>16</v>
      </c>
      <c r="E66" s="29" t="s">
        <v>55</v>
      </c>
      <c r="F66" s="30" t="s">
        <v>56</v>
      </c>
      <c r="G66" s="30">
        <v>1</v>
      </c>
      <c r="H66" s="30">
        <v>0</v>
      </c>
      <c r="I66" s="30">
        <v>5</v>
      </c>
      <c r="J66" s="38" t="s">
        <v>18</v>
      </c>
      <c r="K66" s="32">
        <v>26</v>
      </c>
      <c r="L66" s="32">
        <v>17</v>
      </c>
      <c r="M66" s="32">
        <v>20</v>
      </c>
      <c r="N66" s="33">
        <f t="shared" si="3"/>
        <v>63</v>
      </c>
      <c r="O66" s="36">
        <v>1</v>
      </c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2" customFormat="1" ht="12.75">
      <c r="A67" s="35"/>
      <c r="B67" s="28">
        <v>62</v>
      </c>
      <c r="C67" s="28">
        <v>1097</v>
      </c>
      <c r="D67" s="29" t="s">
        <v>16</v>
      </c>
      <c r="E67" s="29" t="s">
        <v>55</v>
      </c>
      <c r="F67" s="30" t="s">
        <v>57</v>
      </c>
      <c r="G67" s="30">
        <v>1</v>
      </c>
      <c r="H67" s="30">
        <v>0</v>
      </c>
      <c r="I67" s="30">
        <v>2</v>
      </c>
      <c r="J67" s="38" t="s">
        <v>18</v>
      </c>
      <c r="K67" s="32">
        <v>10</v>
      </c>
      <c r="L67" s="32">
        <v>10</v>
      </c>
      <c r="M67" s="32">
        <v>12</v>
      </c>
      <c r="N67" s="33">
        <f t="shared" si="3"/>
        <v>32</v>
      </c>
      <c r="O67" s="36">
        <v>1</v>
      </c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2" customFormat="1" ht="12.75">
      <c r="A68" s="35"/>
      <c r="B68" s="28">
        <f aca="true" t="shared" si="6" ref="B68:B99">B67+1</f>
        <v>63</v>
      </c>
      <c r="C68" s="28">
        <v>1098</v>
      </c>
      <c r="D68" s="29" t="s">
        <v>16</v>
      </c>
      <c r="E68" s="29" t="s">
        <v>55</v>
      </c>
      <c r="F68" s="30" t="s">
        <v>58</v>
      </c>
      <c r="G68" s="30">
        <v>1</v>
      </c>
      <c r="H68" s="30">
        <v>0</v>
      </c>
      <c r="I68" s="30">
        <v>6</v>
      </c>
      <c r="J68" s="38" t="s">
        <v>18</v>
      </c>
      <c r="K68" s="32">
        <v>28</v>
      </c>
      <c r="L68" s="32">
        <v>22</v>
      </c>
      <c r="M68" s="32">
        <v>29</v>
      </c>
      <c r="N68" s="33">
        <f t="shared" si="3"/>
        <v>79</v>
      </c>
      <c r="O68" s="36">
        <v>1</v>
      </c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2" customFormat="1" ht="12.75">
      <c r="A69" s="35"/>
      <c r="B69" s="28">
        <f t="shared" si="6"/>
        <v>64</v>
      </c>
      <c r="C69" s="30">
        <v>1105</v>
      </c>
      <c r="D69" s="29" t="s">
        <v>16</v>
      </c>
      <c r="E69" s="29" t="s">
        <v>59</v>
      </c>
      <c r="F69" s="30">
        <v>11</v>
      </c>
      <c r="G69" s="30">
        <v>1</v>
      </c>
      <c r="H69" s="30">
        <v>0</v>
      </c>
      <c r="I69" s="30">
        <v>1</v>
      </c>
      <c r="J69" s="38" t="s">
        <v>18</v>
      </c>
      <c r="K69" s="32">
        <v>10</v>
      </c>
      <c r="L69" s="32">
        <v>5</v>
      </c>
      <c r="M69" s="32">
        <v>3</v>
      </c>
      <c r="N69" s="33">
        <f t="shared" si="3"/>
        <v>18</v>
      </c>
      <c r="O69" s="36">
        <v>1</v>
      </c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2" customFormat="1" ht="12.75">
      <c r="A70" s="35"/>
      <c r="B70" s="28">
        <f t="shared" si="6"/>
        <v>65</v>
      </c>
      <c r="C70" s="30">
        <v>1106</v>
      </c>
      <c r="D70" s="29" t="s">
        <v>16</v>
      </c>
      <c r="E70" s="29" t="s">
        <v>59</v>
      </c>
      <c r="F70" s="30">
        <v>13</v>
      </c>
      <c r="G70" s="30">
        <v>1</v>
      </c>
      <c r="H70" s="30">
        <v>0</v>
      </c>
      <c r="I70" s="30">
        <v>1</v>
      </c>
      <c r="J70" s="38" t="s">
        <v>18</v>
      </c>
      <c r="K70" s="32">
        <v>7</v>
      </c>
      <c r="L70" s="32">
        <v>5</v>
      </c>
      <c r="M70" s="32">
        <v>5</v>
      </c>
      <c r="N70" s="33">
        <f t="shared" si="3"/>
        <v>17</v>
      </c>
      <c r="O70" s="36">
        <v>1</v>
      </c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2" customFormat="1" ht="12.75">
      <c r="A71" s="35"/>
      <c r="B71" s="28">
        <f t="shared" si="6"/>
        <v>66</v>
      </c>
      <c r="C71" s="30">
        <v>1107</v>
      </c>
      <c r="D71" s="29" t="s">
        <v>16</v>
      </c>
      <c r="E71" s="29" t="s">
        <v>59</v>
      </c>
      <c r="F71" s="30">
        <v>15</v>
      </c>
      <c r="G71" s="30">
        <v>1</v>
      </c>
      <c r="H71" s="30">
        <v>0</v>
      </c>
      <c r="I71" s="30">
        <v>1</v>
      </c>
      <c r="J71" s="38" t="s">
        <v>18</v>
      </c>
      <c r="K71" s="32">
        <v>8</v>
      </c>
      <c r="L71" s="32">
        <v>5</v>
      </c>
      <c r="M71" s="32">
        <v>1</v>
      </c>
      <c r="N71" s="33">
        <f aca="true" t="shared" si="7" ref="N71:N102">SUM(K71:M71)</f>
        <v>14</v>
      </c>
      <c r="O71" s="36">
        <v>1</v>
      </c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2" customFormat="1" ht="12.75">
      <c r="A72" s="35"/>
      <c r="B72" s="28">
        <f t="shared" si="6"/>
        <v>67</v>
      </c>
      <c r="C72" s="28">
        <v>1110</v>
      </c>
      <c r="D72" s="29" t="s">
        <v>16</v>
      </c>
      <c r="E72" s="29" t="s">
        <v>17</v>
      </c>
      <c r="F72" s="30" t="s">
        <v>60</v>
      </c>
      <c r="G72" s="30">
        <v>1</v>
      </c>
      <c r="H72" s="30">
        <v>0</v>
      </c>
      <c r="I72" s="30">
        <v>2</v>
      </c>
      <c r="J72" s="38" t="s">
        <v>18</v>
      </c>
      <c r="K72" s="32">
        <f>12-1</f>
        <v>11</v>
      </c>
      <c r="L72" s="32">
        <v>7</v>
      </c>
      <c r="M72" s="32">
        <v>0</v>
      </c>
      <c r="N72" s="33">
        <f t="shared" si="7"/>
        <v>18</v>
      </c>
      <c r="O72" s="36">
        <v>1</v>
      </c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2" customFormat="1" ht="12.75">
      <c r="A73" s="35"/>
      <c r="B73" s="28">
        <f t="shared" si="6"/>
        <v>68</v>
      </c>
      <c r="C73" s="28">
        <v>1110</v>
      </c>
      <c r="D73" s="29" t="s">
        <v>16</v>
      </c>
      <c r="E73" s="29" t="s">
        <v>17</v>
      </c>
      <c r="F73" s="30" t="s">
        <v>60</v>
      </c>
      <c r="G73" s="30"/>
      <c r="H73" s="30" t="s">
        <v>33</v>
      </c>
      <c r="I73" s="30">
        <v>2</v>
      </c>
      <c r="J73" s="38" t="s">
        <v>18</v>
      </c>
      <c r="K73" s="32">
        <v>1</v>
      </c>
      <c r="L73" s="32"/>
      <c r="M73" s="32"/>
      <c r="N73" s="33">
        <f t="shared" si="7"/>
        <v>1</v>
      </c>
      <c r="O73" s="36">
        <v>1</v>
      </c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2" customFormat="1" ht="12.75">
      <c r="A74" s="35"/>
      <c r="B74" s="28">
        <f t="shared" si="6"/>
        <v>69</v>
      </c>
      <c r="C74" s="28">
        <v>1111</v>
      </c>
      <c r="D74" s="29" t="s">
        <v>16</v>
      </c>
      <c r="E74" s="29" t="s">
        <v>55</v>
      </c>
      <c r="F74" s="30">
        <v>18</v>
      </c>
      <c r="G74" s="30">
        <v>1</v>
      </c>
      <c r="H74" s="30">
        <v>0</v>
      </c>
      <c r="I74" s="30">
        <v>1</v>
      </c>
      <c r="J74" s="38" t="s">
        <v>18</v>
      </c>
      <c r="K74" s="32">
        <v>41</v>
      </c>
      <c r="L74" s="32"/>
      <c r="M74" s="32"/>
      <c r="N74" s="33">
        <f t="shared" si="7"/>
        <v>41</v>
      </c>
      <c r="O74" s="36">
        <v>1</v>
      </c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2" customFormat="1" ht="12.75">
      <c r="A75" s="35"/>
      <c r="B75" s="28">
        <f t="shared" si="6"/>
        <v>70</v>
      </c>
      <c r="C75" s="30">
        <v>1112</v>
      </c>
      <c r="D75" s="29" t="s">
        <v>16</v>
      </c>
      <c r="E75" s="29" t="s">
        <v>61</v>
      </c>
      <c r="F75" s="30" t="s">
        <v>62</v>
      </c>
      <c r="G75" s="30">
        <v>1</v>
      </c>
      <c r="H75" s="30">
        <v>0</v>
      </c>
      <c r="I75" s="30">
        <v>5</v>
      </c>
      <c r="J75" s="38" t="s">
        <v>49</v>
      </c>
      <c r="K75" s="32">
        <f>209-2</f>
        <v>207</v>
      </c>
      <c r="L75" s="32"/>
      <c r="M75" s="32"/>
      <c r="N75" s="33">
        <f t="shared" si="7"/>
        <v>207</v>
      </c>
      <c r="O75" s="36">
        <v>1</v>
      </c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2" customFormat="1" ht="12.75">
      <c r="A76" s="35"/>
      <c r="B76" s="28">
        <f t="shared" si="6"/>
        <v>71</v>
      </c>
      <c r="C76" s="30">
        <v>1112</v>
      </c>
      <c r="D76" s="29" t="s">
        <v>16</v>
      </c>
      <c r="E76" s="29" t="s">
        <v>61</v>
      </c>
      <c r="F76" s="30" t="s">
        <v>62</v>
      </c>
      <c r="G76" s="30"/>
      <c r="H76" s="30" t="s">
        <v>33</v>
      </c>
      <c r="I76" s="30">
        <v>5</v>
      </c>
      <c r="J76" s="38" t="s">
        <v>49</v>
      </c>
      <c r="K76" s="32">
        <v>2</v>
      </c>
      <c r="L76" s="32"/>
      <c r="M76" s="32"/>
      <c r="N76" s="33">
        <f t="shared" si="7"/>
        <v>2</v>
      </c>
      <c r="O76" s="36">
        <v>1</v>
      </c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2" customFormat="1" ht="12.75">
      <c r="A77" s="35"/>
      <c r="B77" s="28">
        <f t="shared" si="6"/>
        <v>72</v>
      </c>
      <c r="C77" s="28">
        <v>1110</v>
      </c>
      <c r="D77" s="29" t="s">
        <v>16</v>
      </c>
      <c r="E77" s="29" t="s">
        <v>17</v>
      </c>
      <c r="F77" s="30" t="s">
        <v>60</v>
      </c>
      <c r="G77" s="30">
        <v>1</v>
      </c>
      <c r="H77" s="30">
        <v>0</v>
      </c>
      <c r="I77" s="30">
        <v>2</v>
      </c>
      <c r="J77" s="38" t="s">
        <v>18</v>
      </c>
      <c r="K77" s="32">
        <f>12-1</f>
        <v>11</v>
      </c>
      <c r="L77" s="32">
        <v>7</v>
      </c>
      <c r="M77" s="32">
        <v>0</v>
      </c>
      <c r="N77" s="33">
        <f t="shared" si="7"/>
        <v>18</v>
      </c>
      <c r="O77" s="36">
        <v>1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2" customFormat="1" ht="12.75">
      <c r="A78" s="35"/>
      <c r="B78" s="28">
        <f t="shared" si="6"/>
        <v>73</v>
      </c>
      <c r="C78" s="28">
        <v>1125</v>
      </c>
      <c r="D78" s="29" t="s">
        <v>16</v>
      </c>
      <c r="E78" s="29" t="s">
        <v>17</v>
      </c>
      <c r="F78" s="30" t="s">
        <v>63</v>
      </c>
      <c r="G78" s="30">
        <v>1</v>
      </c>
      <c r="H78" s="30">
        <v>0</v>
      </c>
      <c r="I78" s="30">
        <v>1</v>
      </c>
      <c r="J78" s="38" t="s">
        <v>18</v>
      </c>
      <c r="K78" s="39">
        <v>100</v>
      </c>
      <c r="L78" s="32"/>
      <c r="M78" s="32"/>
      <c r="N78" s="33">
        <f t="shared" si="7"/>
        <v>100</v>
      </c>
      <c r="O78" s="36">
        <v>1</v>
      </c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2" customFormat="1" ht="12.75">
      <c r="A79" s="35"/>
      <c r="B79" s="28">
        <f t="shared" si="6"/>
        <v>74</v>
      </c>
      <c r="C79" s="28">
        <v>1124</v>
      </c>
      <c r="D79" s="29" t="s">
        <v>16</v>
      </c>
      <c r="E79" s="29" t="s">
        <v>17</v>
      </c>
      <c r="F79" s="30" t="s">
        <v>64</v>
      </c>
      <c r="G79" s="30"/>
      <c r="H79" s="30"/>
      <c r="I79" s="30">
        <v>1</v>
      </c>
      <c r="J79" s="38" t="s">
        <v>18</v>
      </c>
      <c r="K79" s="39">
        <v>139</v>
      </c>
      <c r="L79" s="32"/>
      <c r="M79" s="32"/>
      <c r="N79" s="33">
        <f t="shared" si="7"/>
        <v>139</v>
      </c>
      <c r="O79" s="36">
        <v>1</v>
      </c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2" customFormat="1" ht="12.75">
      <c r="A80" s="35"/>
      <c r="B80" s="28">
        <f t="shared" si="6"/>
        <v>75</v>
      </c>
      <c r="C80" s="30">
        <v>1119</v>
      </c>
      <c r="D80" s="29" t="s">
        <v>65</v>
      </c>
      <c r="E80" s="29" t="s">
        <v>66</v>
      </c>
      <c r="F80" s="30">
        <v>9</v>
      </c>
      <c r="G80" s="30">
        <v>1</v>
      </c>
      <c r="H80" s="30"/>
      <c r="I80" s="30">
        <v>1</v>
      </c>
      <c r="J80" s="38" t="s">
        <v>43</v>
      </c>
      <c r="K80" s="32">
        <v>23</v>
      </c>
      <c r="L80" s="32">
        <v>21</v>
      </c>
      <c r="M80" s="32"/>
      <c r="N80" s="33">
        <f t="shared" si="7"/>
        <v>44</v>
      </c>
      <c r="O80" s="36">
        <v>1</v>
      </c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2" customFormat="1" ht="12.75">
      <c r="A81" s="35"/>
      <c r="B81" s="28">
        <f t="shared" si="6"/>
        <v>76</v>
      </c>
      <c r="C81" s="30">
        <v>1120</v>
      </c>
      <c r="D81" s="29" t="s">
        <v>65</v>
      </c>
      <c r="E81" s="29" t="s">
        <v>67</v>
      </c>
      <c r="F81" s="30" t="s">
        <v>68</v>
      </c>
      <c r="G81" s="30">
        <v>1</v>
      </c>
      <c r="H81" s="30"/>
      <c r="I81" s="30">
        <v>3</v>
      </c>
      <c r="J81" s="38" t="s">
        <v>18</v>
      </c>
      <c r="K81" s="39">
        <f>145-23</f>
        <v>122</v>
      </c>
      <c r="L81" s="32"/>
      <c r="M81" s="32"/>
      <c r="N81" s="33">
        <f t="shared" si="7"/>
        <v>122</v>
      </c>
      <c r="O81" s="36">
        <v>1</v>
      </c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2" customFormat="1" ht="12.75">
      <c r="A82" s="35"/>
      <c r="B82" s="28">
        <f t="shared" si="6"/>
        <v>77</v>
      </c>
      <c r="C82" s="30">
        <v>1120</v>
      </c>
      <c r="D82" s="29" t="s">
        <v>16</v>
      </c>
      <c r="E82" s="29" t="s">
        <v>67</v>
      </c>
      <c r="F82" s="30" t="s">
        <v>68</v>
      </c>
      <c r="G82" s="30"/>
      <c r="H82" s="30" t="s">
        <v>33</v>
      </c>
      <c r="I82" s="30">
        <v>3</v>
      </c>
      <c r="J82" s="38" t="s">
        <v>18</v>
      </c>
      <c r="K82" s="39">
        <v>23</v>
      </c>
      <c r="L82" s="32"/>
      <c r="M82" s="32"/>
      <c r="N82" s="33">
        <f t="shared" si="7"/>
        <v>23</v>
      </c>
      <c r="O82" s="36">
        <v>1</v>
      </c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2" customFormat="1" ht="12.75">
      <c r="A83" s="35"/>
      <c r="B83" s="28">
        <f t="shared" si="6"/>
        <v>78</v>
      </c>
      <c r="C83" s="30">
        <v>1122</v>
      </c>
      <c r="D83" s="29" t="s">
        <v>16</v>
      </c>
      <c r="E83" s="29" t="s">
        <v>67</v>
      </c>
      <c r="F83" s="30" t="s">
        <v>69</v>
      </c>
      <c r="G83" s="30"/>
      <c r="H83" s="30"/>
      <c r="I83" s="30">
        <v>3</v>
      </c>
      <c r="J83" s="38" t="s">
        <v>18</v>
      </c>
      <c r="K83" s="39">
        <v>100</v>
      </c>
      <c r="L83" s="32"/>
      <c r="M83" s="32"/>
      <c r="N83" s="33">
        <f t="shared" si="7"/>
        <v>100</v>
      </c>
      <c r="O83" s="36">
        <v>1</v>
      </c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2" customFormat="1" ht="12.75">
      <c r="A84" s="35"/>
      <c r="B84" s="28">
        <f t="shared" si="6"/>
        <v>79</v>
      </c>
      <c r="C84" s="30">
        <v>1122</v>
      </c>
      <c r="D84" s="29" t="s">
        <v>16</v>
      </c>
      <c r="E84" s="29" t="s">
        <v>67</v>
      </c>
      <c r="F84" s="30" t="s">
        <v>69</v>
      </c>
      <c r="G84" s="30"/>
      <c r="H84" s="30" t="s">
        <v>33</v>
      </c>
      <c r="I84" s="30">
        <v>3</v>
      </c>
      <c r="J84" s="38" t="s">
        <v>18</v>
      </c>
      <c r="K84" s="39">
        <v>28</v>
      </c>
      <c r="L84" s="32"/>
      <c r="M84" s="32"/>
      <c r="N84" s="33">
        <f t="shared" si="7"/>
        <v>28</v>
      </c>
      <c r="O84" s="36">
        <v>1</v>
      </c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2" customFormat="1" ht="12.75">
      <c r="A85" s="35"/>
      <c r="B85" s="28">
        <f t="shared" si="6"/>
        <v>80</v>
      </c>
      <c r="C85" s="30">
        <v>1123</v>
      </c>
      <c r="D85" s="29" t="s">
        <v>16</v>
      </c>
      <c r="E85" s="29" t="s">
        <v>67</v>
      </c>
      <c r="F85" s="30" t="s">
        <v>70</v>
      </c>
      <c r="G85" s="30"/>
      <c r="H85" s="30"/>
      <c r="I85" s="30">
        <v>2</v>
      </c>
      <c r="J85" s="38" t="s">
        <v>18</v>
      </c>
      <c r="K85" s="39">
        <v>76</v>
      </c>
      <c r="L85" s="32"/>
      <c r="M85" s="32"/>
      <c r="N85" s="33">
        <f t="shared" si="7"/>
        <v>76</v>
      </c>
      <c r="O85" s="36">
        <v>1</v>
      </c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2" customFormat="1" ht="12.75">
      <c r="A86" s="35"/>
      <c r="B86" s="28">
        <f t="shared" si="6"/>
        <v>81</v>
      </c>
      <c r="C86" s="30">
        <v>1123</v>
      </c>
      <c r="D86" s="29" t="s">
        <v>16</v>
      </c>
      <c r="E86" s="29" t="s">
        <v>67</v>
      </c>
      <c r="F86" s="30" t="s">
        <v>70</v>
      </c>
      <c r="G86" s="30"/>
      <c r="H86" s="30" t="s">
        <v>33</v>
      </c>
      <c r="I86" s="30">
        <v>2</v>
      </c>
      <c r="J86" s="38" t="s">
        <v>18</v>
      </c>
      <c r="K86" s="39">
        <v>24</v>
      </c>
      <c r="L86" s="32"/>
      <c r="M86" s="32"/>
      <c r="N86" s="33">
        <f t="shared" si="7"/>
        <v>24</v>
      </c>
      <c r="O86" s="36">
        <v>1</v>
      </c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2" customFormat="1" ht="12.75">
      <c r="A87" s="35"/>
      <c r="B87" s="28">
        <f t="shared" si="6"/>
        <v>82</v>
      </c>
      <c r="C87" s="30">
        <v>2006</v>
      </c>
      <c r="D87" s="29" t="s">
        <v>71</v>
      </c>
      <c r="E87" s="29" t="s">
        <v>72</v>
      </c>
      <c r="F87" s="30">
        <v>13</v>
      </c>
      <c r="G87" s="30">
        <v>1</v>
      </c>
      <c r="H87" s="30">
        <v>0</v>
      </c>
      <c r="I87" s="30">
        <v>1</v>
      </c>
      <c r="J87" s="38" t="s">
        <v>73</v>
      </c>
      <c r="K87" s="32">
        <v>1</v>
      </c>
      <c r="L87" s="32"/>
      <c r="M87" s="32">
        <v>1</v>
      </c>
      <c r="N87" s="33">
        <f t="shared" si="7"/>
        <v>2</v>
      </c>
      <c r="O87" s="36">
        <v>1</v>
      </c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2" customFormat="1" ht="12.75">
      <c r="A88" s="35"/>
      <c r="B88" s="28">
        <f t="shared" si="6"/>
        <v>83</v>
      </c>
      <c r="C88" s="28">
        <v>3017</v>
      </c>
      <c r="D88" s="29" t="s">
        <v>16</v>
      </c>
      <c r="E88" s="29" t="s">
        <v>26</v>
      </c>
      <c r="F88" s="30">
        <v>10</v>
      </c>
      <c r="G88" s="30">
        <v>1</v>
      </c>
      <c r="H88" s="30">
        <v>0</v>
      </c>
      <c r="I88" s="30">
        <v>1</v>
      </c>
      <c r="J88" s="38" t="s">
        <v>18</v>
      </c>
      <c r="K88" s="32">
        <v>8</v>
      </c>
      <c r="L88" s="32">
        <v>5</v>
      </c>
      <c r="M88" s="32"/>
      <c r="N88" s="33">
        <f t="shared" si="7"/>
        <v>13</v>
      </c>
      <c r="O88" s="36">
        <v>1</v>
      </c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2" customFormat="1" ht="12.75">
      <c r="A89" s="35"/>
      <c r="B89" s="28">
        <f t="shared" si="6"/>
        <v>84</v>
      </c>
      <c r="C89" s="30">
        <v>3023</v>
      </c>
      <c r="D89" s="29" t="s">
        <v>74</v>
      </c>
      <c r="E89" s="29" t="s">
        <v>75</v>
      </c>
      <c r="F89" s="30">
        <v>16</v>
      </c>
      <c r="G89" s="30">
        <v>1</v>
      </c>
      <c r="H89" s="30">
        <v>0</v>
      </c>
      <c r="I89" s="30">
        <v>1</v>
      </c>
      <c r="J89" s="38" t="s">
        <v>18</v>
      </c>
      <c r="K89" s="32">
        <v>8</v>
      </c>
      <c r="L89" s="32">
        <v>4</v>
      </c>
      <c r="M89" s="32">
        <v>16</v>
      </c>
      <c r="N89" s="33">
        <f t="shared" si="7"/>
        <v>28</v>
      </c>
      <c r="O89" s="36">
        <v>1</v>
      </c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2" customFormat="1" ht="12.75">
      <c r="A90" s="35"/>
      <c r="B90" s="28">
        <f t="shared" si="6"/>
        <v>85</v>
      </c>
      <c r="C90" s="28">
        <v>3078</v>
      </c>
      <c r="D90" s="29" t="s">
        <v>16</v>
      </c>
      <c r="E90" s="29" t="s">
        <v>37</v>
      </c>
      <c r="F90" s="30">
        <v>3</v>
      </c>
      <c r="G90" s="30">
        <v>1</v>
      </c>
      <c r="H90" s="30">
        <v>0</v>
      </c>
      <c r="I90" s="30">
        <v>1</v>
      </c>
      <c r="J90" s="38" t="s">
        <v>18</v>
      </c>
      <c r="K90" s="32">
        <v>9</v>
      </c>
      <c r="L90" s="32">
        <v>7</v>
      </c>
      <c r="M90" s="32">
        <v>2</v>
      </c>
      <c r="N90" s="33">
        <f t="shared" si="7"/>
        <v>18</v>
      </c>
      <c r="O90" s="36">
        <v>1</v>
      </c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2" customFormat="1" ht="12.75">
      <c r="A91" s="35"/>
      <c r="B91" s="28">
        <f t="shared" si="6"/>
        <v>86</v>
      </c>
      <c r="C91" s="28">
        <v>3079</v>
      </c>
      <c r="D91" s="29" t="s">
        <v>16</v>
      </c>
      <c r="E91" s="29" t="s">
        <v>37</v>
      </c>
      <c r="F91" s="30">
        <v>19</v>
      </c>
      <c r="G91" s="30">
        <v>1</v>
      </c>
      <c r="H91" s="30">
        <v>0</v>
      </c>
      <c r="I91" s="30">
        <v>1</v>
      </c>
      <c r="J91" s="38" t="s">
        <v>18</v>
      </c>
      <c r="K91" s="32">
        <v>5</v>
      </c>
      <c r="L91" s="32">
        <v>2</v>
      </c>
      <c r="M91" s="32">
        <v>5</v>
      </c>
      <c r="N91" s="33">
        <f t="shared" si="7"/>
        <v>12</v>
      </c>
      <c r="O91" s="36">
        <v>1</v>
      </c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2" customFormat="1" ht="12.75">
      <c r="A92" s="35"/>
      <c r="B92" s="28">
        <f t="shared" si="6"/>
        <v>87</v>
      </c>
      <c r="C92" s="28">
        <v>3080</v>
      </c>
      <c r="D92" s="29" t="s">
        <v>16</v>
      </c>
      <c r="E92" s="29" t="s">
        <v>37</v>
      </c>
      <c r="F92" s="30">
        <v>21</v>
      </c>
      <c r="G92" s="30">
        <v>1</v>
      </c>
      <c r="H92" s="30">
        <v>0</v>
      </c>
      <c r="I92" s="30">
        <v>1</v>
      </c>
      <c r="J92" s="38" t="s">
        <v>18</v>
      </c>
      <c r="K92" s="32">
        <v>6</v>
      </c>
      <c r="L92" s="32">
        <v>3</v>
      </c>
      <c r="M92" s="32">
        <v>3</v>
      </c>
      <c r="N92" s="33">
        <f t="shared" si="7"/>
        <v>12</v>
      </c>
      <c r="O92" s="36">
        <v>1</v>
      </c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2" customFormat="1" ht="12.75">
      <c r="A93" s="35"/>
      <c r="B93" s="28">
        <f t="shared" si="6"/>
        <v>88</v>
      </c>
      <c r="C93" s="30">
        <v>3163</v>
      </c>
      <c r="D93" s="29" t="s">
        <v>76</v>
      </c>
      <c r="E93" s="29" t="s">
        <v>77</v>
      </c>
      <c r="F93" s="30">
        <v>20</v>
      </c>
      <c r="G93" s="30">
        <v>1</v>
      </c>
      <c r="H93" s="30">
        <v>0</v>
      </c>
      <c r="I93" s="30">
        <v>1</v>
      </c>
      <c r="J93" s="38" t="s">
        <v>18</v>
      </c>
      <c r="K93" s="32">
        <v>4</v>
      </c>
      <c r="L93" s="32">
        <v>0</v>
      </c>
      <c r="M93" s="32">
        <v>6</v>
      </c>
      <c r="N93" s="33">
        <f t="shared" si="7"/>
        <v>10</v>
      </c>
      <c r="O93" s="36">
        <v>1</v>
      </c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2" customFormat="1" ht="12.75">
      <c r="A94" s="35"/>
      <c r="B94" s="28">
        <f t="shared" si="6"/>
        <v>89</v>
      </c>
      <c r="C94" s="30">
        <v>3164</v>
      </c>
      <c r="D94" s="29" t="s">
        <v>78</v>
      </c>
      <c r="E94" s="29" t="s">
        <v>79</v>
      </c>
      <c r="F94" s="30">
        <v>3</v>
      </c>
      <c r="G94" s="30">
        <v>1</v>
      </c>
      <c r="H94" s="30">
        <v>0</v>
      </c>
      <c r="I94" s="30">
        <v>1</v>
      </c>
      <c r="J94" s="38" t="s">
        <v>73</v>
      </c>
      <c r="K94" s="32">
        <v>4</v>
      </c>
      <c r="L94" s="32">
        <v>0</v>
      </c>
      <c r="M94" s="32">
        <v>7</v>
      </c>
      <c r="N94" s="33">
        <f t="shared" si="7"/>
        <v>11</v>
      </c>
      <c r="O94" s="36">
        <v>1</v>
      </c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2" customFormat="1" ht="12.75">
      <c r="A95" s="35"/>
      <c r="B95" s="28">
        <f t="shared" si="6"/>
        <v>90</v>
      </c>
      <c r="C95" s="30">
        <v>3167</v>
      </c>
      <c r="D95" s="29" t="s">
        <v>80</v>
      </c>
      <c r="E95" s="29" t="s">
        <v>81</v>
      </c>
      <c r="F95" s="30" t="s">
        <v>82</v>
      </c>
      <c r="G95" s="30">
        <v>1</v>
      </c>
      <c r="H95" s="30">
        <v>0</v>
      </c>
      <c r="I95" s="30">
        <v>1</v>
      </c>
      <c r="J95" s="38" t="s">
        <v>73</v>
      </c>
      <c r="K95" s="32">
        <v>4</v>
      </c>
      <c r="L95" s="32">
        <v>2</v>
      </c>
      <c r="M95" s="32">
        <v>6</v>
      </c>
      <c r="N95" s="33">
        <f t="shared" si="7"/>
        <v>12</v>
      </c>
      <c r="O95" s="36">
        <v>1</v>
      </c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2" customFormat="1" ht="12.75">
      <c r="A96" s="35"/>
      <c r="B96" s="28">
        <f t="shared" si="6"/>
        <v>91</v>
      </c>
      <c r="C96" s="30">
        <v>3168</v>
      </c>
      <c r="D96" s="29" t="s">
        <v>80</v>
      </c>
      <c r="E96" s="29" t="s">
        <v>83</v>
      </c>
      <c r="F96" s="30">
        <v>15</v>
      </c>
      <c r="G96" s="30">
        <v>1</v>
      </c>
      <c r="H96" s="30">
        <v>0</v>
      </c>
      <c r="I96" s="30">
        <v>1</v>
      </c>
      <c r="J96" s="38" t="s">
        <v>73</v>
      </c>
      <c r="K96" s="32">
        <v>5</v>
      </c>
      <c r="L96" s="32">
        <v>1</v>
      </c>
      <c r="M96" s="32">
        <v>6</v>
      </c>
      <c r="N96" s="33">
        <f t="shared" si="7"/>
        <v>12</v>
      </c>
      <c r="O96" s="36">
        <v>1</v>
      </c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2" customFormat="1" ht="12.75">
      <c r="A97" s="35"/>
      <c r="B97" s="28">
        <f t="shared" si="6"/>
        <v>92</v>
      </c>
      <c r="C97" s="30">
        <v>3169</v>
      </c>
      <c r="D97" s="29" t="s">
        <v>80</v>
      </c>
      <c r="E97" s="29" t="s">
        <v>84</v>
      </c>
      <c r="F97" s="30">
        <v>26</v>
      </c>
      <c r="G97" s="30">
        <v>1</v>
      </c>
      <c r="H97" s="30">
        <v>0</v>
      </c>
      <c r="I97" s="30">
        <v>1</v>
      </c>
      <c r="J97" s="38" t="s">
        <v>73</v>
      </c>
      <c r="K97" s="32">
        <v>4</v>
      </c>
      <c r="L97" s="32"/>
      <c r="M97" s="32">
        <v>4</v>
      </c>
      <c r="N97" s="33">
        <f t="shared" si="7"/>
        <v>8</v>
      </c>
      <c r="O97" s="36">
        <v>1</v>
      </c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2" customFormat="1" ht="12.75">
      <c r="A98" s="35"/>
      <c r="B98" s="28">
        <f t="shared" si="6"/>
        <v>93</v>
      </c>
      <c r="C98" s="30">
        <v>3171</v>
      </c>
      <c r="D98" s="29" t="s">
        <v>80</v>
      </c>
      <c r="E98" s="29" t="s">
        <v>84</v>
      </c>
      <c r="F98" s="30">
        <v>39</v>
      </c>
      <c r="G98" s="30">
        <v>1</v>
      </c>
      <c r="H98" s="30">
        <v>0</v>
      </c>
      <c r="I98" s="30">
        <v>1</v>
      </c>
      <c r="J98" s="38" t="s">
        <v>73</v>
      </c>
      <c r="K98" s="32">
        <v>4</v>
      </c>
      <c r="L98" s="32">
        <v>1</v>
      </c>
      <c r="M98" s="32">
        <v>7</v>
      </c>
      <c r="N98" s="33">
        <f t="shared" si="7"/>
        <v>12</v>
      </c>
      <c r="O98" s="36">
        <v>1</v>
      </c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2" customFormat="1" ht="12.75">
      <c r="A99" s="35"/>
      <c r="B99" s="28">
        <f t="shared" si="6"/>
        <v>94</v>
      </c>
      <c r="C99" s="30">
        <v>3172</v>
      </c>
      <c r="D99" s="29" t="s">
        <v>80</v>
      </c>
      <c r="E99" s="29" t="s">
        <v>84</v>
      </c>
      <c r="F99" s="30">
        <v>48</v>
      </c>
      <c r="G99" s="30">
        <v>1</v>
      </c>
      <c r="H99" s="30">
        <v>0</v>
      </c>
      <c r="I99" s="30">
        <v>1</v>
      </c>
      <c r="J99" s="38" t="s">
        <v>73</v>
      </c>
      <c r="K99" s="32">
        <v>3</v>
      </c>
      <c r="L99" s="32"/>
      <c r="M99" s="32">
        <v>6</v>
      </c>
      <c r="N99" s="33">
        <f t="shared" si="7"/>
        <v>9</v>
      </c>
      <c r="O99" s="36">
        <v>1</v>
      </c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2" customFormat="1" ht="12.75">
      <c r="A100" s="35"/>
      <c r="B100" s="28">
        <f aca="true" t="shared" si="8" ref="B100:B119">B99+1</f>
        <v>95</v>
      </c>
      <c r="C100" s="30">
        <v>3174</v>
      </c>
      <c r="D100" s="29" t="s">
        <v>80</v>
      </c>
      <c r="E100" s="29" t="s">
        <v>85</v>
      </c>
      <c r="F100" s="30">
        <v>5</v>
      </c>
      <c r="G100" s="30">
        <v>1</v>
      </c>
      <c r="H100" s="30">
        <v>0</v>
      </c>
      <c r="I100" s="30">
        <v>1</v>
      </c>
      <c r="J100" s="38" t="s">
        <v>73</v>
      </c>
      <c r="K100" s="32">
        <v>4</v>
      </c>
      <c r="L100" s="32"/>
      <c r="M100" s="32">
        <v>6</v>
      </c>
      <c r="N100" s="33">
        <f t="shared" si="7"/>
        <v>10</v>
      </c>
      <c r="O100" s="36">
        <v>1</v>
      </c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2" customFormat="1" ht="12.75">
      <c r="A101" s="35"/>
      <c r="B101" s="28">
        <f t="shared" si="8"/>
        <v>96</v>
      </c>
      <c r="C101" s="30">
        <v>3176</v>
      </c>
      <c r="D101" s="29" t="s">
        <v>80</v>
      </c>
      <c r="E101" s="29" t="s">
        <v>86</v>
      </c>
      <c r="F101" s="30">
        <v>28</v>
      </c>
      <c r="G101" s="30">
        <v>1</v>
      </c>
      <c r="H101" s="30">
        <v>0</v>
      </c>
      <c r="I101" s="30">
        <v>1</v>
      </c>
      <c r="J101" s="38" t="s">
        <v>73</v>
      </c>
      <c r="K101" s="32">
        <v>3</v>
      </c>
      <c r="L101" s="32">
        <v>0</v>
      </c>
      <c r="M101" s="32">
        <v>2</v>
      </c>
      <c r="N101" s="33">
        <f t="shared" si="7"/>
        <v>5</v>
      </c>
      <c r="O101" s="36">
        <v>1</v>
      </c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s="2" customFormat="1" ht="12.75">
      <c r="A102" s="35"/>
      <c r="B102" s="28">
        <f t="shared" si="8"/>
        <v>97</v>
      </c>
      <c r="C102" s="30">
        <v>3177</v>
      </c>
      <c r="D102" s="29" t="s">
        <v>80</v>
      </c>
      <c r="E102" s="29" t="s">
        <v>87</v>
      </c>
      <c r="F102" s="30">
        <v>7</v>
      </c>
      <c r="G102" s="30">
        <v>1</v>
      </c>
      <c r="H102" s="30">
        <v>0</v>
      </c>
      <c r="I102" s="30"/>
      <c r="J102" s="38" t="s">
        <v>73</v>
      </c>
      <c r="K102" s="32">
        <v>3</v>
      </c>
      <c r="L102" s="32">
        <v>0</v>
      </c>
      <c r="M102" s="32">
        <v>4</v>
      </c>
      <c r="N102" s="33">
        <f t="shared" si="7"/>
        <v>7</v>
      </c>
      <c r="O102" s="36">
        <v>1</v>
      </c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s="2" customFormat="1" ht="12.75">
      <c r="A103" s="35"/>
      <c r="B103" s="28">
        <f t="shared" si="8"/>
        <v>98</v>
      </c>
      <c r="C103" s="30">
        <v>3178</v>
      </c>
      <c r="D103" s="29" t="s">
        <v>80</v>
      </c>
      <c r="E103" s="29" t="s">
        <v>87</v>
      </c>
      <c r="F103" s="30">
        <v>12</v>
      </c>
      <c r="G103" s="30">
        <v>1</v>
      </c>
      <c r="H103" s="30">
        <v>0</v>
      </c>
      <c r="I103" s="30">
        <v>1</v>
      </c>
      <c r="J103" s="38" t="s">
        <v>73</v>
      </c>
      <c r="K103" s="32">
        <v>4</v>
      </c>
      <c r="L103" s="32">
        <v>0</v>
      </c>
      <c r="M103" s="32">
        <v>4</v>
      </c>
      <c r="N103" s="33">
        <f aca="true" t="shared" si="9" ref="N103:N125">SUM(K103:M103)</f>
        <v>8</v>
      </c>
      <c r="O103" s="36">
        <v>1</v>
      </c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s="2" customFormat="1" ht="12.75">
      <c r="A104" s="35"/>
      <c r="B104" s="28">
        <f t="shared" si="8"/>
        <v>99</v>
      </c>
      <c r="C104" s="30">
        <v>3179</v>
      </c>
      <c r="D104" s="29" t="s">
        <v>80</v>
      </c>
      <c r="E104" s="29" t="s">
        <v>88</v>
      </c>
      <c r="F104" s="30">
        <v>42</v>
      </c>
      <c r="G104" s="30">
        <v>1</v>
      </c>
      <c r="H104" s="30">
        <v>0</v>
      </c>
      <c r="I104" s="30">
        <v>1</v>
      </c>
      <c r="J104" s="38" t="s">
        <v>73</v>
      </c>
      <c r="K104" s="32">
        <v>1</v>
      </c>
      <c r="L104" s="32">
        <v>0</v>
      </c>
      <c r="M104" s="32">
        <v>4</v>
      </c>
      <c r="N104" s="33">
        <f t="shared" si="9"/>
        <v>5</v>
      </c>
      <c r="O104" s="36">
        <v>1</v>
      </c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s="2" customFormat="1" ht="12.75">
      <c r="A105" s="35"/>
      <c r="B105" s="28">
        <f t="shared" si="8"/>
        <v>100</v>
      </c>
      <c r="C105" s="30">
        <v>3180</v>
      </c>
      <c r="D105" s="29" t="s">
        <v>80</v>
      </c>
      <c r="E105" s="29" t="s">
        <v>89</v>
      </c>
      <c r="F105" s="30">
        <v>4</v>
      </c>
      <c r="G105" s="30">
        <v>1</v>
      </c>
      <c r="H105" s="30">
        <v>0</v>
      </c>
      <c r="I105" s="30">
        <v>1</v>
      </c>
      <c r="J105" s="38" t="s">
        <v>73</v>
      </c>
      <c r="K105" s="32">
        <v>4</v>
      </c>
      <c r="L105" s="32">
        <v>0</v>
      </c>
      <c r="M105" s="32">
        <v>6</v>
      </c>
      <c r="N105" s="33">
        <f t="shared" si="9"/>
        <v>10</v>
      </c>
      <c r="O105" s="36">
        <v>1</v>
      </c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s="2" customFormat="1" ht="12.75">
      <c r="A106" s="35"/>
      <c r="B106" s="28">
        <f t="shared" si="8"/>
        <v>101</v>
      </c>
      <c r="C106" s="30">
        <v>3181</v>
      </c>
      <c r="D106" s="29" t="s">
        <v>80</v>
      </c>
      <c r="E106" s="29" t="s">
        <v>89</v>
      </c>
      <c r="F106" s="30">
        <v>15</v>
      </c>
      <c r="G106" s="30">
        <v>1</v>
      </c>
      <c r="H106" s="30">
        <v>0</v>
      </c>
      <c r="I106" s="30">
        <v>1</v>
      </c>
      <c r="J106" s="38" t="s">
        <v>73</v>
      </c>
      <c r="K106" s="32">
        <v>4</v>
      </c>
      <c r="L106" s="32">
        <v>0</v>
      </c>
      <c r="M106" s="32">
        <v>4</v>
      </c>
      <c r="N106" s="33">
        <f t="shared" si="9"/>
        <v>8</v>
      </c>
      <c r="O106" s="36">
        <v>1</v>
      </c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2" customFormat="1" ht="12.75">
      <c r="A107" s="35"/>
      <c r="B107" s="28">
        <f t="shared" si="8"/>
        <v>102</v>
      </c>
      <c r="C107" s="30">
        <v>3182</v>
      </c>
      <c r="D107" s="29" t="s">
        <v>80</v>
      </c>
      <c r="E107" s="29" t="s">
        <v>89</v>
      </c>
      <c r="F107" s="30">
        <v>6</v>
      </c>
      <c r="G107" s="30">
        <v>1</v>
      </c>
      <c r="H107" s="30">
        <v>0</v>
      </c>
      <c r="I107" s="30">
        <v>1</v>
      </c>
      <c r="J107" s="38" t="s">
        <v>73</v>
      </c>
      <c r="K107" s="32">
        <v>3</v>
      </c>
      <c r="L107" s="32">
        <v>0</v>
      </c>
      <c r="M107" s="32">
        <v>4</v>
      </c>
      <c r="N107" s="33">
        <f t="shared" si="9"/>
        <v>7</v>
      </c>
      <c r="O107" s="36">
        <v>1</v>
      </c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s="2" customFormat="1" ht="12.75">
      <c r="A108" s="35"/>
      <c r="B108" s="28">
        <f t="shared" si="8"/>
        <v>103</v>
      </c>
      <c r="C108" s="30">
        <v>3183</v>
      </c>
      <c r="D108" s="29" t="s">
        <v>80</v>
      </c>
      <c r="E108" s="29" t="s">
        <v>90</v>
      </c>
      <c r="F108" s="30">
        <v>4</v>
      </c>
      <c r="G108" s="30">
        <v>1</v>
      </c>
      <c r="H108" s="30">
        <v>0</v>
      </c>
      <c r="I108" s="30">
        <v>1</v>
      </c>
      <c r="J108" s="38" t="s">
        <v>73</v>
      </c>
      <c r="K108" s="32">
        <v>4</v>
      </c>
      <c r="L108" s="32">
        <v>1</v>
      </c>
      <c r="M108" s="32">
        <v>4</v>
      </c>
      <c r="N108" s="33">
        <f t="shared" si="9"/>
        <v>9</v>
      </c>
      <c r="O108" s="36">
        <v>1</v>
      </c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2" customFormat="1" ht="12.75">
      <c r="A109" s="35"/>
      <c r="B109" s="28">
        <f t="shared" si="8"/>
        <v>104</v>
      </c>
      <c r="C109" s="30">
        <v>3184</v>
      </c>
      <c r="D109" s="29" t="s">
        <v>80</v>
      </c>
      <c r="E109" s="29" t="s">
        <v>91</v>
      </c>
      <c r="F109" s="30">
        <v>1</v>
      </c>
      <c r="G109" s="30">
        <v>1</v>
      </c>
      <c r="H109" s="30">
        <v>0</v>
      </c>
      <c r="I109" s="30">
        <v>1</v>
      </c>
      <c r="J109" s="38" t="s">
        <v>73</v>
      </c>
      <c r="K109" s="32">
        <v>4</v>
      </c>
      <c r="L109" s="32">
        <v>0</v>
      </c>
      <c r="M109" s="32">
        <v>6</v>
      </c>
      <c r="N109" s="33">
        <f t="shared" si="9"/>
        <v>10</v>
      </c>
      <c r="O109" s="36">
        <v>1</v>
      </c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2" customFormat="1" ht="12.75">
      <c r="A110" s="35"/>
      <c r="B110" s="28">
        <f t="shared" si="8"/>
        <v>105</v>
      </c>
      <c r="C110" s="30">
        <v>3185</v>
      </c>
      <c r="D110" s="29" t="s">
        <v>92</v>
      </c>
      <c r="E110" s="29" t="s">
        <v>93</v>
      </c>
      <c r="F110" s="30">
        <v>1</v>
      </c>
      <c r="G110" s="30">
        <v>1</v>
      </c>
      <c r="H110" s="30">
        <v>0</v>
      </c>
      <c r="I110" s="30">
        <v>1</v>
      </c>
      <c r="J110" s="38" t="s">
        <v>73</v>
      </c>
      <c r="K110" s="32">
        <v>4</v>
      </c>
      <c r="L110" s="32">
        <v>0</v>
      </c>
      <c r="M110" s="32">
        <v>8</v>
      </c>
      <c r="N110" s="33">
        <f t="shared" si="9"/>
        <v>12</v>
      </c>
      <c r="O110" s="36">
        <v>1</v>
      </c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s="2" customFormat="1" ht="12.75">
      <c r="A111" s="35"/>
      <c r="B111" s="28">
        <f t="shared" si="8"/>
        <v>106</v>
      </c>
      <c r="C111" s="30">
        <v>3187</v>
      </c>
      <c r="D111" s="29" t="s">
        <v>80</v>
      </c>
      <c r="E111" s="29" t="s">
        <v>94</v>
      </c>
      <c r="F111" s="30">
        <v>16</v>
      </c>
      <c r="G111" s="30">
        <v>1</v>
      </c>
      <c r="H111" s="30">
        <v>0</v>
      </c>
      <c r="I111" s="30">
        <v>1</v>
      </c>
      <c r="J111" s="38" t="s">
        <v>73</v>
      </c>
      <c r="K111" s="32">
        <v>4</v>
      </c>
      <c r="L111" s="32">
        <v>0</v>
      </c>
      <c r="M111" s="32">
        <v>8</v>
      </c>
      <c r="N111" s="33">
        <f t="shared" si="9"/>
        <v>12</v>
      </c>
      <c r="O111" s="36">
        <v>1</v>
      </c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2" customFormat="1" ht="12.75">
      <c r="A112" s="35"/>
      <c r="B112" s="28">
        <f t="shared" si="8"/>
        <v>107</v>
      </c>
      <c r="C112" s="30">
        <v>3188</v>
      </c>
      <c r="D112" s="29" t="s">
        <v>80</v>
      </c>
      <c r="E112" s="29" t="s">
        <v>93</v>
      </c>
      <c r="F112" s="30">
        <v>26</v>
      </c>
      <c r="G112" s="30">
        <v>1</v>
      </c>
      <c r="H112" s="30">
        <v>0</v>
      </c>
      <c r="I112" s="30">
        <v>1</v>
      </c>
      <c r="J112" s="38" t="s">
        <v>73</v>
      </c>
      <c r="K112" s="32">
        <v>3</v>
      </c>
      <c r="L112" s="32">
        <v>0</v>
      </c>
      <c r="M112" s="32">
        <v>4</v>
      </c>
      <c r="N112" s="33">
        <f t="shared" si="9"/>
        <v>7</v>
      </c>
      <c r="O112" s="36">
        <v>1</v>
      </c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s="2" customFormat="1" ht="12.75">
      <c r="A113" s="35"/>
      <c r="B113" s="28">
        <f t="shared" si="8"/>
        <v>108</v>
      </c>
      <c r="C113" s="30">
        <v>3189</v>
      </c>
      <c r="D113" s="29" t="s">
        <v>80</v>
      </c>
      <c r="E113" s="29" t="s">
        <v>93</v>
      </c>
      <c r="F113" s="30">
        <v>29</v>
      </c>
      <c r="G113" s="30">
        <v>1</v>
      </c>
      <c r="H113" s="30">
        <v>0</v>
      </c>
      <c r="I113" s="30">
        <v>1</v>
      </c>
      <c r="J113" s="38" t="s">
        <v>73</v>
      </c>
      <c r="K113" s="32">
        <v>2</v>
      </c>
      <c r="L113" s="32">
        <v>0</v>
      </c>
      <c r="M113" s="32">
        <v>3</v>
      </c>
      <c r="N113" s="33">
        <f t="shared" si="9"/>
        <v>5</v>
      </c>
      <c r="O113" s="36">
        <v>1</v>
      </c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s="2" customFormat="1" ht="12.75">
      <c r="A114" s="35"/>
      <c r="B114" s="28">
        <f t="shared" si="8"/>
        <v>109</v>
      </c>
      <c r="C114" s="30">
        <v>3190</v>
      </c>
      <c r="D114" s="29" t="s">
        <v>80</v>
      </c>
      <c r="E114" s="29" t="s">
        <v>93</v>
      </c>
      <c r="F114" s="30">
        <v>30</v>
      </c>
      <c r="G114" s="30">
        <v>1</v>
      </c>
      <c r="H114" s="30">
        <v>0</v>
      </c>
      <c r="I114" s="30">
        <v>1</v>
      </c>
      <c r="J114" s="38" t="s">
        <v>73</v>
      </c>
      <c r="K114" s="32">
        <v>4</v>
      </c>
      <c r="L114" s="32">
        <v>0</v>
      </c>
      <c r="M114" s="32">
        <v>6</v>
      </c>
      <c r="N114" s="33">
        <f t="shared" si="9"/>
        <v>10</v>
      </c>
      <c r="O114" s="36">
        <v>1</v>
      </c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s="2" customFormat="1" ht="12.75">
      <c r="A115" s="35"/>
      <c r="B115" s="28">
        <f t="shared" si="8"/>
        <v>110</v>
      </c>
      <c r="C115" s="30">
        <v>3193</v>
      </c>
      <c r="D115" s="29" t="s">
        <v>80</v>
      </c>
      <c r="E115" s="29" t="s">
        <v>93</v>
      </c>
      <c r="F115" s="30">
        <v>17</v>
      </c>
      <c r="G115" s="30">
        <v>1</v>
      </c>
      <c r="H115" s="30">
        <v>0</v>
      </c>
      <c r="I115" s="30">
        <v>1</v>
      </c>
      <c r="J115" s="38" t="s">
        <v>73</v>
      </c>
      <c r="K115" s="32">
        <v>4</v>
      </c>
      <c r="L115" s="32">
        <v>0</v>
      </c>
      <c r="M115" s="32">
        <v>8</v>
      </c>
      <c r="N115" s="33">
        <f t="shared" si="9"/>
        <v>12</v>
      </c>
      <c r="O115" s="36">
        <v>1</v>
      </c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s="2" customFormat="1" ht="12.75">
      <c r="A116" s="35"/>
      <c r="B116" s="28">
        <f t="shared" si="8"/>
        <v>111</v>
      </c>
      <c r="C116" s="30">
        <v>3199</v>
      </c>
      <c r="D116" s="29" t="s">
        <v>95</v>
      </c>
      <c r="E116" s="29" t="s">
        <v>96</v>
      </c>
      <c r="F116" s="30">
        <v>16</v>
      </c>
      <c r="G116" s="30">
        <v>1</v>
      </c>
      <c r="H116" s="30">
        <v>0</v>
      </c>
      <c r="I116" s="30">
        <v>1</v>
      </c>
      <c r="J116" s="38" t="s">
        <v>18</v>
      </c>
      <c r="K116" s="32">
        <v>6</v>
      </c>
      <c r="L116" s="32">
        <v>1</v>
      </c>
      <c r="M116" s="32">
        <v>1</v>
      </c>
      <c r="N116" s="33">
        <f t="shared" si="9"/>
        <v>8</v>
      </c>
      <c r="O116" s="36">
        <v>1</v>
      </c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s="2" customFormat="1" ht="12.75">
      <c r="A117" s="35"/>
      <c r="B117" s="28">
        <f t="shared" si="8"/>
        <v>112</v>
      </c>
      <c r="C117" s="30">
        <v>3200</v>
      </c>
      <c r="D117" s="29" t="s">
        <v>95</v>
      </c>
      <c r="E117" s="29" t="s">
        <v>96</v>
      </c>
      <c r="F117" s="30">
        <v>20</v>
      </c>
      <c r="G117" s="30">
        <v>1</v>
      </c>
      <c r="H117" s="30">
        <v>0</v>
      </c>
      <c r="I117" s="30">
        <v>1</v>
      </c>
      <c r="J117" s="38" t="s">
        <v>18</v>
      </c>
      <c r="K117" s="32">
        <v>2</v>
      </c>
      <c r="L117" s="32">
        <v>1</v>
      </c>
      <c r="M117" s="32">
        <v>2</v>
      </c>
      <c r="N117" s="33">
        <f t="shared" si="9"/>
        <v>5</v>
      </c>
      <c r="O117" s="36">
        <v>1</v>
      </c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s="2" customFormat="1" ht="12.75">
      <c r="A118" s="35"/>
      <c r="B118" s="28">
        <f t="shared" si="8"/>
        <v>113</v>
      </c>
      <c r="C118" s="28">
        <v>3202</v>
      </c>
      <c r="D118" s="29" t="s">
        <v>16</v>
      </c>
      <c r="E118" s="29" t="s">
        <v>97</v>
      </c>
      <c r="F118" s="30">
        <v>25</v>
      </c>
      <c r="G118" s="30">
        <v>1</v>
      </c>
      <c r="H118" s="30">
        <v>0</v>
      </c>
      <c r="I118" s="30">
        <v>1</v>
      </c>
      <c r="J118" s="38" t="s">
        <v>18</v>
      </c>
      <c r="K118" s="32">
        <f>2-1</f>
        <v>1</v>
      </c>
      <c r="L118" s="32">
        <v>1</v>
      </c>
      <c r="M118" s="32">
        <v>0</v>
      </c>
      <c r="N118" s="33">
        <f t="shared" si="9"/>
        <v>2</v>
      </c>
      <c r="O118" s="36">
        <v>1</v>
      </c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s="2" customFormat="1" ht="12.75">
      <c r="A119" s="35"/>
      <c r="B119" s="28">
        <f t="shared" si="8"/>
        <v>114</v>
      </c>
      <c r="C119" s="28">
        <v>3202</v>
      </c>
      <c r="D119" s="29" t="s">
        <v>16</v>
      </c>
      <c r="E119" s="29" t="s">
        <v>97</v>
      </c>
      <c r="F119" s="30">
        <v>25</v>
      </c>
      <c r="G119" s="30"/>
      <c r="H119" s="30" t="s">
        <v>33</v>
      </c>
      <c r="I119" s="30">
        <v>1</v>
      </c>
      <c r="J119" s="38" t="s">
        <v>18</v>
      </c>
      <c r="K119" s="32">
        <v>1</v>
      </c>
      <c r="L119" s="32"/>
      <c r="M119" s="32"/>
      <c r="N119" s="33">
        <f t="shared" si="9"/>
        <v>1</v>
      </c>
      <c r="O119" s="36">
        <v>1</v>
      </c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s="2" customFormat="1" ht="12.75">
      <c r="A120" s="35"/>
      <c r="B120" s="28">
        <v>115</v>
      </c>
      <c r="C120" s="30">
        <v>3206</v>
      </c>
      <c r="D120" s="29"/>
      <c r="E120" s="29" t="s">
        <v>98</v>
      </c>
      <c r="F120" s="30" t="s">
        <v>99</v>
      </c>
      <c r="G120" s="30">
        <v>1</v>
      </c>
      <c r="H120" s="30"/>
      <c r="I120" s="30">
        <v>1</v>
      </c>
      <c r="J120" s="38" t="s">
        <v>73</v>
      </c>
      <c r="K120" s="32">
        <v>1</v>
      </c>
      <c r="L120" s="32">
        <v>0</v>
      </c>
      <c r="M120" s="32">
        <v>2</v>
      </c>
      <c r="N120" s="33">
        <f t="shared" si="9"/>
        <v>3</v>
      </c>
      <c r="O120" s="36">
        <v>1</v>
      </c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s="2" customFormat="1" ht="12.75">
      <c r="A121" s="35"/>
      <c r="B121" s="28">
        <v>116</v>
      </c>
      <c r="C121" s="28">
        <v>3208</v>
      </c>
      <c r="D121" s="29" t="s">
        <v>16</v>
      </c>
      <c r="E121" s="29" t="s">
        <v>17</v>
      </c>
      <c r="F121" s="30">
        <v>20</v>
      </c>
      <c r="G121" s="30">
        <v>1</v>
      </c>
      <c r="H121" s="30"/>
      <c r="I121" s="30">
        <v>1</v>
      </c>
      <c r="J121" s="38" t="s">
        <v>43</v>
      </c>
      <c r="K121" s="32">
        <f>151-6</f>
        <v>145</v>
      </c>
      <c r="L121" s="32"/>
      <c r="M121" s="32"/>
      <c r="N121" s="33">
        <f t="shared" si="9"/>
        <v>145</v>
      </c>
      <c r="O121" s="36">
        <v>1</v>
      </c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s="2" customFormat="1" ht="12.75">
      <c r="A122" s="35"/>
      <c r="B122" s="28">
        <f>B121+1</f>
        <v>117</v>
      </c>
      <c r="C122" s="28">
        <v>3208</v>
      </c>
      <c r="D122" s="29" t="s">
        <v>16</v>
      </c>
      <c r="E122" s="29" t="s">
        <v>17</v>
      </c>
      <c r="F122" s="30">
        <v>21</v>
      </c>
      <c r="G122" s="30"/>
      <c r="H122" s="30"/>
      <c r="I122" s="30">
        <v>1</v>
      </c>
      <c r="J122" s="38" t="s">
        <v>18</v>
      </c>
      <c r="K122" s="32">
        <v>8</v>
      </c>
      <c r="L122" s="32">
        <v>5</v>
      </c>
      <c r="M122" s="32">
        <v>2</v>
      </c>
      <c r="N122" s="33">
        <f t="shared" si="9"/>
        <v>15</v>
      </c>
      <c r="O122" s="36">
        <v>1</v>
      </c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s="2" customFormat="1" ht="12.75">
      <c r="A123" s="35"/>
      <c r="B123" s="28">
        <f>B122+1</f>
        <v>118</v>
      </c>
      <c r="C123" s="28">
        <v>3209</v>
      </c>
      <c r="D123" s="29" t="s">
        <v>16</v>
      </c>
      <c r="E123" s="29" t="s">
        <v>17</v>
      </c>
      <c r="F123" s="30">
        <v>22</v>
      </c>
      <c r="G123" s="30">
        <v>1</v>
      </c>
      <c r="H123" s="30"/>
      <c r="I123" s="30">
        <v>1</v>
      </c>
      <c r="J123" s="38" t="s">
        <v>43</v>
      </c>
      <c r="K123" s="32">
        <f>151-5</f>
        <v>146</v>
      </c>
      <c r="L123" s="32"/>
      <c r="M123" s="32"/>
      <c r="N123" s="33">
        <f t="shared" si="9"/>
        <v>146</v>
      </c>
      <c r="O123" s="36">
        <v>1</v>
      </c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s="2" customFormat="1" ht="12.75">
      <c r="A124" s="35"/>
      <c r="B124" s="28">
        <f>B123+1</f>
        <v>119</v>
      </c>
      <c r="C124" s="28">
        <v>3209</v>
      </c>
      <c r="D124" s="29" t="s">
        <v>16</v>
      </c>
      <c r="E124" s="29" t="s">
        <v>17</v>
      </c>
      <c r="F124" s="30">
        <v>22</v>
      </c>
      <c r="G124" s="30"/>
      <c r="H124" s="30" t="s">
        <v>33</v>
      </c>
      <c r="I124" s="30">
        <v>1</v>
      </c>
      <c r="J124" s="38" t="s">
        <v>43</v>
      </c>
      <c r="K124" s="32">
        <v>5</v>
      </c>
      <c r="L124" s="32"/>
      <c r="M124" s="32"/>
      <c r="N124" s="33">
        <f t="shared" si="9"/>
        <v>5</v>
      </c>
      <c r="O124" s="36">
        <v>1</v>
      </c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s="2" customFormat="1" ht="12.75">
      <c r="A125" s="35"/>
      <c r="B125" s="28">
        <f>B124+1</f>
        <v>120</v>
      </c>
      <c r="C125" s="30">
        <v>3213</v>
      </c>
      <c r="D125" s="29" t="s">
        <v>80</v>
      </c>
      <c r="E125" s="29" t="s">
        <v>100</v>
      </c>
      <c r="F125" s="30">
        <v>38</v>
      </c>
      <c r="G125" s="30"/>
      <c r="H125" s="30"/>
      <c r="I125" s="30">
        <v>1</v>
      </c>
      <c r="J125" s="38" t="s">
        <v>73</v>
      </c>
      <c r="K125" s="32">
        <v>1</v>
      </c>
      <c r="L125" s="32"/>
      <c r="M125" s="32">
        <v>3</v>
      </c>
      <c r="N125" s="33">
        <f t="shared" si="9"/>
        <v>4</v>
      </c>
      <c r="O125" s="36">
        <v>1</v>
      </c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s="2" customFormat="1" ht="12.75">
      <c r="A126" s="35"/>
      <c r="B126" s="40"/>
      <c r="C126" s="41"/>
      <c r="D126" s="42"/>
      <c r="E126" s="42"/>
      <c r="F126" s="41"/>
      <c r="G126" s="41"/>
      <c r="H126" s="41"/>
      <c r="I126" s="41"/>
      <c r="J126" s="43"/>
      <c r="K126" s="44">
        <f>SUM(K7:K125)</f>
        <v>2288</v>
      </c>
      <c r="L126" s="44">
        <f>SUM(L7:L125)</f>
        <v>681</v>
      </c>
      <c r="M126" s="44">
        <f>SUM(M7:M125)</f>
        <v>600</v>
      </c>
      <c r="N126" s="45">
        <f>SUM(N7:N125)</f>
        <v>3569</v>
      </c>
      <c r="O126" s="46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s="2" customFormat="1" ht="12.75">
      <c r="A127" s="35"/>
      <c r="B127" s="47"/>
      <c r="C127" s="48"/>
      <c r="D127" s="49"/>
      <c r="E127" s="49"/>
      <c r="F127" s="50"/>
      <c r="G127" s="48"/>
      <c r="H127" s="48"/>
      <c r="I127" s="48"/>
      <c r="J127" s="51"/>
      <c r="K127" s="52"/>
      <c r="L127" s="52"/>
      <c r="M127" s="52"/>
      <c r="N127" s="53"/>
      <c r="O127" s="54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s="2" customFormat="1" ht="12.75">
      <c r="A128" s="35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s="2" customFormat="1" ht="12.75">
      <c r="A129" s="35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s="2" customFormat="1" ht="12.75">
      <c r="A130" s="35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s="2" customFormat="1" ht="12.75">
      <c r="A131" s="35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s="2" customFormat="1" ht="12.75">
      <c r="A132" s="35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s="2" customFormat="1" ht="12.75">
      <c r="A133" s="35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s="2" customFormat="1" ht="12.75">
      <c r="A134" s="35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s="2" customFormat="1" ht="12.75">
      <c r="A135" s="35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s="2" customFormat="1" ht="12.75">
      <c r="A136" s="35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s="2" customFormat="1" ht="12.75">
      <c r="A137" s="35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s="2" customFormat="1" ht="12.75">
      <c r="A138" s="35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1:256" s="2" customFormat="1" ht="12.75">
      <c r="K139" s="7"/>
      <c r="L139" s="7"/>
      <c r="M139" s="7"/>
      <c r="N139" s="6"/>
      <c r="O139" s="7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3:256" s="2" customFormat="1" ht="12.75">
      <c r="M140" s="6"/>
      <c r="N140" s="6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3:256" s="2" customFormat="1" ht="12.75">
      <c r="M141" s="7"/>
      <c r="N141" s="6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3:256" s="2" customFormat="1" ht="12.75">
      <c r="M142" s="7"/>
      <c r="N142" s="6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3:256" s="2" customFormat="1" ht="12.75">
      <c r="M143" s="6"/>
      <c r="N143" s="6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3:256" s="2" customFormat="1" ht="12.75">
      <c r="M144" s="6"/>
      <c r="N144" s="6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3:256" s="2" customFormat="1" ht="12.75">
      <c r="M145" s="6"/>
      <c r="N145" s="6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4:256" s="2" customFormat="1" ht="12.75">
      <c r="N146" s="5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4:256" s="2" customFormat="1" ht="12.75">
      <c r="N147" s="5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4:256" s="2" customFormat="1" ht="12.75">
      <c r="N148" s="5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4:256" s="2" customFormat="1" ht="12.75">
      <c r="N149" s="5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4:256" s="2" customFormat="1" ht="12.75">
      <c r="N150" s="5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0:256" s="2" customFormat="1" ht="12.75">
      <c r="J151" s="5"/>
      <c r="K151" s="6"/>
      <c r="L151" s="6"/>
      <c r="M151" s="6"/>
      <c r="N151" s="5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6:256" s="2" customFormat="1" ht="12.75">
      <c r="F152" s="7"/>
      <c r="K152" s="7"/>
      <c r="L152" s="7"/>
      <c r="M152" s="7"/>
      <c r="N152" s="5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6:256" s="2" customFormat="1" ht="12.75">
      <c r="F153" s="7"/>
      <c r="K153" s="7"/>
      <c r="L153" s="7"/>
      <c r="M153" s="7"/>
      <c r="N153" s="5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6:256" s="2" customFormat="1" ht="12.75">
      <c r="F154" s="7"/>
      <c r="K154" s="7"/>
      <c r="L154" s="7"/>
      <c r="M154" s="7"/>
      <c r="N154" s="5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6:256" s="2" customFormat="1" ht="12.75">
      <c r="F155" s="7"/>
      <c r="K155" s="7"/>
      <c r="L155" s="7"/>
      <c r="M155" s="7"/>
      <c r="N155" s="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6:256" s="2" customFormat="1" ht="12.75">
      <c r="F156" s="7"/>
      <c r="K156" s="7"/>
      <c r="L156" s="7"/>
      <c r="M156" s="7"/>
      <c r="N156" s="5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6:256" s="2" customFormat="1" ht="12.75">
      <c r="F157" s="7"/>
      <c r="K157" s="7"/>
      <c r="L157" s="7"/>
      <c r="M157" s="7"/>
      <c r="N157" s="5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6:256" s="2" customFormat="1" ht="12.75">
      <c r="F158" s="7"/>
      <c r="K158" s="7"/>
      <c r="L158" s="7"/>
      <c r="M158" s="7"/>
      <c r="N158" s="5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6:256" s="2" customFormat="1" ht="12.75">
      <c r="F159" s="7"/>
      <c r="K159" s="7"/>
      <c r="L159" s="7"/>
      <c r="M159" s="7"/>
      <c r="N159" s="5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6:256" s="2" customFormat="1" ht="12.75">
      <c r="F160" s="7"/>
      <c r="K160" s="7"/>
      <c r="L160" s="7"/>
      <c r="M160" s="7"/>
      <c r="N160" s="5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6:256" s="2" customFormat="1" ht="12.75">
      <c r="F161" s="7"/>
      <c r="K161" s="7"/>
      <c r="L161" s="7"/>
      <c r="M161" s="7"/>
      <c r="N161" s="5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6:256" s="2" customFormat="1" ht="12.75">
      <c r="F162" s="7"/>
      <c r="K162" s="7"/>
      <c r="L162" s="7"/>
      <c r="M162" s="7"/>
      <c r="N162" s="5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6:256" s="2" customFormat="1" ht="12.75">
      <c r="F163" s="7"/>
      <c r="K163" s="7"/>
      <c r="L163" s="7"/>
      <c r="M163" s="7"/>
      <c r="N163" s="5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0:256" s="2" customFormat="1" ht="12.75">
      <c r="J164" s="5"/>
      <c r="K164" s="55"/>
      <c r="L164" s="55"/>
      <c r="M164" s="55"/>
      <c r="N164" s="55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1:256" s="2" customFormat="1" ht="12.75">
      <c r="K165" s="56"/>
      <c r="L165" s="56"/>
      <c r="M165" s="56"/>
      <c r="N165" s="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4:256" s="2" customFormat="1" ht="12.75">
      <c r="N166" s="5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4:256" s="2" customFormat="1" ht="12.75">
      <c r="N167" s="5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4:256" s="2" customFormat="1" ht="12.75">
      <c r="N168" s="5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4:256" s="2" customFormat="1" ht="12.75">
      <c r="N169" s="5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4:256" s="2" customFormat="1" ht="12.75">
      <c r="N170" s="5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4:256" s="2" customFormat="1" ht="12.75">
      <c r="N171" s="5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4:256" s="2" customFormat="1" ht="12.75">
      <c r="N172" s="5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4:256" s="2" customFormat="1" ht="12.75">
      <c r="N173" s="5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4:256" s="2" customFormat="1" ht="12.75">
      <c r="N174" s="5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4:256" s="2" customFormat="1" ht="12.75">
      <c r="N175" s="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4:256" s="2" customFormat="1" ht="12.75">
      <c r="N176" s="5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4:256" s="2" customFormat="1" ht="12.75">
      <c r="N177" s="5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4:256" s="2" customFormat="1" ht="12.75">
      <c r="N178" s="5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4:256" s="2" customFormat="1" ht="12.75">
      <c r="N179" s="5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4:256" s="2" customFormat="1" ht="12.75">
      <c r="N180" s="5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4:256" s="2" customFormat="1" ht="12.75">
      <c r="N181" s="5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4:256" s="2" customFormat="1" ht="12.75">
      <c r="N182" s="5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4:256" s="2" customFormat="1" ht="12.75">
      <c r="N183" s="5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4:256" s="2" customFormat="1" ht="12.75">
      <c r="N184" s="5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4:256" s="2" customFormat="1" ht="12.75">
      <c r="N185" s="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4:256" s="2" customFormat="1" ht="12.75">
      <c r="N186" s="5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4:256" s="2" customFormat="1" ht="12.75">
      <c r="N187" s="5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4:256" s="2" customFormat="1" ht="12.75">
      <c r="N188" s="5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4:256" s="2" customFormat="1" ht="12.75">
      <c r="N189" s="5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4:256" s="2" customFormat="1" ht="12.75">
      <c r="N190" s="5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4:256" s="2" customFormat="1" ht="12.75">
      <c r="N191" s="5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4:256" s="2" customFormat="1" ht="12.75">
      <c r="N192" s="5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4:256" s="2" customFormat="1" ht="12.75">
      <c r="N193" s="5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4:256" s="2" customFormat="1" ht="12.75">
      <c r="N194" s="5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4:256" s="2" customFormat="1" ht="12.75">
      <c r="N195" s="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4:256" s="2" customFormat="1" ht="12.75">
      <c r="N196" s="5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4:256" s="2" customFormat="1" ht="12.75">
      <c r="N197" s="5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4:256" s="2" customFormat="1" ht="12.75">
      <c r="N198" s="5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4:256" s="2" customFormat="1" ht="12.75">
      <c r="N199" s="5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4:256" s="2" customFormat="1" ht="12.75">
      <c r="N200" s="5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4:256" s="2" customFormat="1" ht="12.75">
      <c r="N201" s="5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4:256" s="2" customFormat="1" ht="12.75">
      <c r="N202" s="5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4:256" s="2" customFormat="1" ht="12.75">
      <c r="N203" s="5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4:256" s="2" customFormat="1" ht="12.75">
      <c r="N204" s="5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4:256" s="2" customFormat="1" ht="12.75">
      <c r="N205" s="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4:256" s="2" customFormat="1" ht="12.75">
      <c r="N206" s="5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4:256" s="2" customFormat="1" ht="12.75">
      <c r="N207" s="5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4:256" s="2" customFormat="1" ht="12.75">
      <c r="N208" s="5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4:256" s="2" customFormat="1" ht="12.75">
      <c r="N209" s="5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4:256" s="2" customFormat="1" ht="12.75">
      <c r="N210" s="5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4:256" s="2" customFormat="1" ht="12.75">
      <c r="N211" s="5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4:256" s="2" customFormat="1" ht="12.75">
      <c r="N212" s="5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4:256" s="2" customFormat="1" ht="12.75">
      <c r="N213" s="5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4:256" s="2" customFormat="1" ht="12.75">
      <c r="N214" s="5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4:256" s="2" customFormat="1" ht="12.75">
      <c r="N215" s="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4:256" s="2" customFormat="1" ht="12.75">
      <c r="N216" s="5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4:256" s="2" customFormat="1" ht="12.75">
      <c r="N217" s="5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4:256" s="2" customFormat="1" ht="12.75">
      <c r="N218" s="5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4:256" s="2" customFormat="1" ht="12.75">
      <c r="N219" s="5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4:256" s="2" customFormat="1" ht="12.75">
      <c r="N220" s="5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4:256" s="2" customFormat="1" ht="12.75">
      <c r="N221" s="5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4:256" s="2" customFormat="1" ht="12.75">
      <c r="N222" s="5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4:256" s="2" customFormat="1" ht="12.75">
      <c r="N223" s="5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4:256" s="2" customFormat="1" ht="12.75">
      <c r="N224" s="5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4:256" s="2" customFormat="1" ht="12.75">
      <c r="N225" s="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4:256" s="2" customFormat="1" ht="12.75">
      <c r="N226" s="5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4:256" s="2" customFormat="1" ht="12.75">
      <c r="N227" s="5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4:256" s="2" customFormat="1" ht="12.75">
      <c r="N228" s="5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4:256" s="2" customFormat="1" ht="12.75">
      <c r="N229" s="5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4:256" s="2" customFormat="1" ht="12.75">
      <c r="N230" s="5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4:256" s="2" customFormat="1" ht="12.75">
      <c r="N231" s="5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4:256" s="2" customFormat="1" ht="12.75">
      <c r="N232" s="5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4:256" s="2" customFormat="1" ht="12.75">
      <c r="N233" s="5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4:256" s="2" customFormat="1" ht="12.75">
      <c r="N234" s="5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4:256" s="2" customFormat="1" ht="12.75">
      <c r="N235" s="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4:256" s="2" customFormat="1" ht="12.75">
      <c r="N236" s="5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4:256" s="2" customFormat="1" ht="12.75">
      <c r="N237" s="5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4:256" s="2" customFormat="1" ht="12.75">
      <c r="N238" s="5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4:256" s="2" customFormat="1" ht="12.75">
      <c r="N239" s="5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4:256" s="2" customFormat="1" ht="12.75">
      <c r="N240" s="5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4:256" s="2" customFormat="1" ht="12.75">
      <c r="N241" s="5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4:256" s="2" customFormat="1" ht="12.75">
      <c r="N242" s="5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4:256" s="2" customFormat="1" ht="12.75">
      <c r="N243" s="5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4:256" s="2" customFormat="1" ht="12.75">
      <c r="N244" s="5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4:256" s="2" customFormat="1" ht="12.75">
      <c r="N245" s="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4:256" s="2" customFormat="1" ht="12.75">
      <c r="N246" s="5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4:256" s="2" customFormat="1" ht="12.75">
      <c r="N247" s="5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4:256" s="2" customFormat="1" ht="12.75">
      <c r="N248" s="5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4:256" s="2" customFormat="1" ht="12.75">
      <c r="N249" s="5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4:256" s="2" customFormat="1" ht="12.75">
      <c r="N250" s="5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4:256" s="2" customFormat="1" ht="12.75">
      <c r="N251" s="5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4:256" s="2" customFormat="1" ht="12.75">
      <c r="N252" s="5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4:256" s="2" customFormat="1" ht="12.75">
      <c r="N253" s="5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4:256" s="2" customFormat="1" ht="12.75">
      <c r="N254" s="5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4:256" s="2" customFormat="1" ht="12.75">
      <c r="N255" s="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</sheetData>
  <autoFilter ref="B6:O149"/>
  <printOptions gridLines="1"/>
  <pageMargins left="0.07847222222222222" right="0.07847222222222222" top="0.19652777777777777" bottom="0.19652777777777777" header="0.5118055555555556" footer="0.5118055555555556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Duży</cp:lastModifiedBy>
  <cp:lastPrinted>2014-02-25T10:39:12Z</cp:lastPrinted>
  <dcterms:created xsi:type="dcterms:W3CDTF">2003-12-19T10:42:28Z</dcterms:created>
  <dcterms:modified xsi:type="dcterms:W3CDTF">2014-02-25T10:40:02Z</dcterms:modified>
  <cp:category/>
  <cp:version/>
  <cp:contentType/>
  <cp:contentStatus/>
  <cp:revision>1</cp:revision>
</cp:coreProperties>
</file>