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" sheetId="1" r:id="rId1"/>
    <sheet name="4" sheetId="2" r:id="rId2"/>
    <sheet name="3" sheetId="3" r:id="rId3"/>
    <sheet name="2" sheetId="4" r:id="rId4"/>
    <sheet name="1" sheetId="5" r:id="rId5"/>
  </sheets>
  <definedNames>
    <definedName name="_xlnm.Print_Area" localSheetId="3">'2'!$A$1:$L$50</definedName>
    <definedName name="_xlnm.Print_Area" localSheetId="2">'3'!$A$1:$P$52</definedName>
    <definedName name="_xlnm.Print_Area" localSheetId="1">'4'!$A$1:$N$69</definedName>
    <definedName name="_xlnm.Print_Area" localSheetId="0">'5'!$A:$L</definedName>
  </definedNames>
  <calcPr fullCalcOnLoad="1"/>
</workbook>
</file>

<file path=xl/sharedStrings.xml><?xml version="1.0" encoding="utf-8"?>
<sst xmlns="http://schemas.openxmlformats.org/spreadsheetml/2006/main" count="527" uniqueCount="352">
  <si>
    <t>Numer/rodzaj</t>
  </si>
  <si>
    <t>pow.</t>
  </si>
  <si>
    <t>pom.</t>
  </si>
  <si>
    <t>korytarze</t>
  </si>
  <si>
    <t>ZOZ</t>
  </si>
  <si>
    <t>w</t>
  </si>
  <si>
    <t>pomieszczenia</t>
  </si>
  <si>
    <t>pomoc</t>
  </si>
  <si>
    <t>WC</t>
  </si>
  <si>
    <t>najmie</t>
  </si>
  <si>
    <t>Nazwa podmiotu</t>
  </si>
  <si>
    <t>m2</t>
  </si>
  <si>
    <t>11,qp</t>
  </si>
  <si>
    <t>10;40</t>
  </si>
  <si>
    <t>11,7D</t>
  </si>
  <si>
    <t>Shawomir Zacha</t>
  </si>
  <si>
    <t>Łukasz Kołodziej</t>
  </si>
  <si>
    <t>10;00</t>
  </si>
  <si>
    <t>Włodzimierz Kosicki</t>
  </si>
  <si>
    <t>' 11,30</t>
  </si>
  <si>
    <t>Kaczorowski Marek</t>
  </si>
  <si>
    <t>Luba Matysiuk</t>
  </si>
  <si>
    <t>162t~</t>
  </si>
  <si>
    <t>111 A</t>
  </si>
  <si>
    <t>SPEC - MEDIKA</t>
  </si>
  <si>
    <t>111 B</t>
  </si>
  <si>
    <t>' 11;50</t>
  </si>
  <si>
    <t>9,3C?</t>
  </si>
  <si>
    <t>x,20</t>
  </si>
  <si>
    <t>' 1;40</t>
  </si>
  <si>
    <t>3$ 30</t>
  </si>
  <si>
    <t>'' 3,10</t>
  </si>
  <si>
    <t>poczekalnia</t>
  </si>
  <si>
    <t>76;00</t>
  </si>
  <si>
    <t>4,7D</t>
  </si>
  <si>
    <t>4;90</t>
  </si>
  <si>
    <t>49;70</t>
  </si>
  <si>
    <t>pow. do wynaj.</t>
  </si>
  <si>
    <t>2a3 84</t>
  </si>
  <si>
    <t>206,4D</t>
  </si>
  <si>
    <t xml:space="preserve">wyłączone </t>
  </si>
  <si>
    <t>ze</t>
  </si>
  <si>
    <t>sprzątania</t>
  </si>
  <si>
    <t>11;00</t>
  </si>
  <si>
    <t>' 9,30</t>
  </si>
  <si>
    <t>11, $0</t>
  </si>
  <si>
    <t>10 9Q!</t>
  </si>
  <si>
    <t>Halina Niemesz</t>
  </si>
  <si>
    <t>2;70</t>
  </si>
  <si>
    <t>5;10</t>
  </si>
  <si>
    <t>' 12; ~ 0</t>
  </si>
  <si>
    <t>10;90</t>
  </si>
  <si>
    <t>' ' 5 00</t>
  </si>
  <si>
    <t>' 6,80</t>
  </si>
  <si>
    <t>' 3,50</t>
  </si>
  <si>
    <t>''' 6,70</t>
  </si>
  <si>
    <t>' 41,30</t>
  </si>
  <si>
    <t>10;60</t>
  </si>
  <si>
    <t>10;30</t>
  </si>
  <si>
    <t>'37,OQ'</t>
  </si>
  <si>
    <t>! 281,50</t>
  </si>
  <si>
    <t>N a j e m c a</t>
  </si>
  <si>
    <t>pow. wspólna</t>
  </si>
  <si>
    <t>Strona 1 z 5</t>
  </si>
  <si>
    <t>wyłączone</t>
  </si>
  <si>
    <t xml:space="preserve">ze </t>
  </si>
  <si>
    <t>PARTER</t>
  </si>
  <si>
    <t>Korytarz 1</t>
  </si>
  <si>
    <t>PR</t>
  </si>
  <si>
    <t>1,60,</t>
  </si>
  <si>
    <t>Tp,~~:</t>
  </si>
  <si>
    <t>4,1.0</t>
  </si>
  <si>
    <t>3,30'</t>
  </si>
  <si>
    <t>15,9Q</t>
  </si>
  <si>
    <t>17,&amp;~</t>
  </si>
  <si>
    <t>11,T0</t>
  </si>
  <si>
    <t>13,0.</t>
  </si>
  <si>
    <t>41,7Q;</t>
  </si>
  <si>
    <t>2,5~'</t>
  </si>
  <si>
    <t>2,50'</t>
  </si>
  <si>
    <t>3,~d</t>
  </si>
  <si>
    <t>3,~0</t>
  </si>
  <si>
    <t>2,20.</t>
  </si>
  <si>
    <t>11,9Q'</t>
  </si>
  <si>
    <t>12,50'</t>
  </si>
  <si>
    <t>~7,4t~</t>
  </si>
  <si>
    <t>3,Cfti</t>
  </si>
  <si>
    <t>2,6L~</t>
  </si>
  <si>
    <t>42,60..</t>
  </si>
  <si>
    <t>P R</t>
  </si>
  <si>
    <t>5,2(31</t>
  </si>
  <si>
    <t>S,3Q'</t>
  </si>
  <si>
    <t>5,~0'</t>
  </si>
  <si>
    <t>t0„4L~!</t>
  </si>
  <si>
    <t>11,0(7</t>
  </si>
  <si>
    <t>18,5Q</t>
  </si>
  <si>
    <t>X1,50</t>
  </si>
  <si>
    <t>&amp;9,30!</t>
  </si>
  <si>
    <t>5,5~?</t>
  </si>
  <si>
    <t>2B,3d'</t>
  </si>
  <si>
    <t>1~,~0'</t>
  </si>
  <si>
    <t>89,60'</t>
  </si>
  <si>
    <t>1~,9Q</t>
  </si>
  <si>
    <t>8,7(7'</t>
  </si>
  <si>
    <t>8,3Q</t>
  </si>
  <si>
    <t>13,3QI</t>
  </si>
  <si>
    <t>12,90'</t>
  </si>
  <si>
    <t>1.1,30..</t>
  </si>
  <si>
    <t>337,~~j</t>
  </si>
  <si>
    <t>SD6,90:</t>
  </si>
  <si>
    <t>15;58</t>
  </si>
  <si>
    <t>' 16,70</t>
  </si>
  <si>
    <t>1 S,10</t>
  </si>
  <si>
    <t>' 15;90</t>
  </si>
  <si>
    <t>' 11 60</t>
  </si>
  <si>
    <t>'' 9;50</t>
  </si>
  <si>
    <t>2;90</t>
  </si>
  <si>
    <t>11;50</t>
  </si>
  <si>
    <t>' 16,7D</t>
  </si>
  <si>
    <t>14;40</t>
  </si>
  <si>
    <t>'2,30</t>
  </si>
  <si>
    <t>486;28</t>
  </si>
  <si>
    <t>326;98</t>
  </si>
  <si>
    <t>POW.</t>
  </si>
  <si>
    <t>Pom.</t>
  </si>
  <si>
    <t>Korytarze</t>
  </si>
  <si>
    <t>Parter</t>
  </si>
  <si>
    <t xml:space="preserve">sprzątania </t>
  </si>
  <si>
    <t>I Piętro</t>
  </si>
  <si>
    <t>II Piętro</t>
  </si>
  <si>
    <t>III Piętro</t>
  </si>
  <si>
    <t>IV Piętro</t>
  </si>
  <si>
    <t>Razem</t>
  </si>
  <si>
    <t>'126470</t>
  </si>
  <si>
    <t>11;30</t>
  </si>
  <si>
    <t>11;90</t>
  </si>
  <si>
    <t>11';6D</t>
  </si>
  <si>
    <t>_</t>
  </si>
  <si>
    <t>'' 10:20</t>
  </si>
  <si>
    <t>6';60</t>
  </si>
  <si>
    <t>16;40</t>
  </si>
  <si>
    <t>labolatorium</t>
  </si>
  <si>
    <t>'''' 10,20</t>
  </si>
  <si>
    <t>jest pow 178,30</t>
  </si>
  <si>
    <t>333A</t>
  </si>
  <si>
    <t>'' ',16,60</t>
  </si>
  <si>
    <t>ag7,g0</t>
  </si>
  <si>
    <t>II  PIĘTRO</t>
  </si>
  <si>
    <t>III  PIĘTRO</t>
  </si>
  <si>
    <t xml:space="preserve">IV  PIĘTRO </t>
  </si>
  <si>
    <t>pustostany</t>
  </si>
  <si>
    <t>powierzchnie</t>
  </si>
  <si>
    <t>B. Otok - Kozłowska</t>
  </si>
  <si>
    <t>I  PIĘTRO</t>
  </si>
  <si>
    <t>Razem   pow.</t>
  </si>
  <si>
    <t>Razem  pow.</t>
  </si>
  <si>
    <t>pow. do wynajmu</t>
  </si>
  <si>
    <t>Pow.</t>
  </si>
  <si>
    <t xml:space="preserve"> m2</t>
  </si>
  <si>
    <t>pow.  wspólna</t>
  </si>
  <si>
    <t>jest  pow.  486,3</t>
  </si>
  <si>
    <t>Pustostany</t>
  </si>
  <si>
    <t xml:space="preserve">  ZESTAWIENIE  POWIERZCHNI  PRZYCHODNI  UL. SIEDLECKA  2A</t>
  </si>
  <si>
    <t>Strona  2 z 5</t>
  </si>
  <si>
    <t>Strona  3 z 5</t>
  </si>
  <si>
    <t>SIEDLECKA   2A</t>
  </si>
  <si>
    <t>POLVITA</t>
  </si>
  <si>
    <t>ŚROD - MED.</t>
  </si>
  <si>
    <t>Renata Czułkowska</t>
  </si>
  <si>
    <t>Pilarska, Brzeziński</t>
  </si>
  <si>
    <t>SPZZOZ</t>
  </si>
  <si>
    <t>SPZZOZ - szpital</t>
  </si>
  <si>
    <t>Ginekolog. - Położ.</t>
  </si>
  <si>
    <t xml:space="preserve">Pow. </t>
  </si>
  <si>
    <t>Pom. gosp.          8</t>
  </si>
  <si>
    <t>Pom. gosp.        11</t>
  </si>
  <si>
    <t>Rejestracja        21</t>
  </si>
  <si>
    <t>Wózkownia      19</t>
  </si>
  <si>
    <t>Poczekalnia      20</t>
  </si>
  <si>
    <t>Korytarz           22</t>
  </si>
  <si>
    <t>WC              23-24</t>
  </si>
  <si>
    <t>Pom. socjalne   25</t>
  </si>
  <si>
    <t>Pom. socj.    26-27</t>
  </si>
  <si>
    <t>Pom. socj.    28-29</t>
  </si>
  <si>
    <t>Magazyn           30</t>
  </si>
  <si>
    <t>Konserwator     32</t>
  </si>
  <si>
    <t>"DEWA"</t>
  </si>
  <si>
    <t>Magazynek       33</t>
  </si>
  <si>
    <t>Wentylatornia  34</t>
  </si>
  <si>
    <t>WC               35-36</t>
  </si>
  <si>
    <t>Pom gosp.        37</t>
  </si>
  <si>
    <t>Liczniki elekt.   38</t>
  </si>
  <si>
    <t>Rozdzielnia       39</t>
  </si>
  <si>
    <t>Korytarz            41</t>
  </si>
  <si>
    <t>WC                    42</t>
  </si>
  <si>
    <t>WC                    43</t>
  </si>
  <si>
    <t>Rejestracja       47</t>
  </si>
  <si>
    <t>Gabinet             48</t>
  </si>
  <si>
    <t xml:space="preserve">Korytarz </t>
  </si>
  <si>
    <t>Pom gosp.        50</t>
  </si>
  <si>
    <t>Szatnia              63</t>
  </si>
  <si>
    <t>Holl                   64</t>
  </si>
  <si>
    <t>Przedsionek    64a</t>
  </si>
  <si>
    <t>Rejestracja        66</t>
  </si>
  <si>
    <t>Rejestracja        67</t>
  </si>
  <si>
    <t>Gabinet zab.     68</t>
  </si>
  <si>
    <t>Poczekalnia      69</t>
  </si>
  <si>
    <t>Gabinet             70</t>
  </si>
  <si>
    <t>Gabinet             71</t>
  </si>
  <si>
    <t>Gabinet             72</t>
  </si>
  <si>
    <t>Gabinet             76</t>
  </si>
  <si>
    <t>Wózkownia      77</t>
  </si>
  <si>
    <t>Pow.  Ruchu (PR)</t>
  </si>
  <si>
    <t>Wentylatornia  426</t>
  </si>
  <si>
    <t>OPS</t>
  </si>
  <si>
    <t>Mag.wentylat.  425</t>
  </si>
  <si>
    <t>Pow. Ruchu (PR)</t>
  </si>
  <si>
    <t>UG - GKRPA</t>
  </si>
  <si>
    <t>Biuro                  402</t>
  </si>
  <si>
    <t>Biuro                  403</t>
  </si>
  <si>
    <t>Biuro                  404</t>
  </si>
  <si>
    <t>Biuro                  405</t>
  </si>
  <si>
    <t>Biuro                  406</t>
  </si>
  <si>
    <t>Biuro                  407</t>
  </si>
  <si>
    <t>Biuro                  408</t>
  </si>
  <si>
    <t>Biuro                  409</t>
  </si>
  <si>
    <t>Biuro                  410</t>
  </si>
  <si>
    <t>Biuro                  412</t>
  </si>
  <si>
    <t>Biuro                  413</t>
  </si>
  <si>
    <t>Biuro                  414</t>
  </si>
  <si>
    <t>Biuro                  415</t>
  </si>
  <si>
    <t>WC                    416</t>
  </si>
  <si>
    <t>WC                    418</t>
  </si>
  <si>
    <t>Gabinet              427</t>
  </si>
  <si>
    <t>Gabinet              428</t>
  </si>
  <si>
    <t>Gabinet              430</t>
  </si>
  <si>
    <t>Rejestracja        432</t>
  </si>
  <si>
    <t>Biuro                 433</t>
  </si>
  <si>
    <t>Biuro                 434</t>
  </si>
  <si>
    <t>Biuro                 435</t>
  </si>
  <si>
    <t>Poczekalnia      431</t>
  </si>
  <si>
    <t>Węzeł sanit.     424</t>
  </si>
  <si>
    <t>Gabinet           302</t>
  </si>
  <si>
    <t>Gabinet           303</t>
  </si>
  <si>
    <t>Gabinet           304</t>
  </si>
  <si>
    <t>Gabinet           305</t>
  </si>
  <si>
    <t>Gabinet           308</t>
  </si>
  <si>
    <t>Gabinet           309</t>
  </si>
  <si>
    <t>Kwiatkowski Andrzej</t>
  </si>
  <si>
    <t>OPS - zasiłki</t>
  </si>
  <si>
    <t>Biuro               306</t>
  </si>
  <si>
    <t>Gabinet           310</t>
  </si>
  <si>
    <t>Biuro               307</t>
  </si>
  <si>
    <t>Protetyka        311</t>
  </si>
  <si>
    <t>Protetyka        312</t>
  </si>
  <si>
    <t>Protetyka        313</t>
  </si>
  <si>
    <t>Poczekalnia    301</t>
  </si>
  <si>
    <t>Poczekalnia    316</t>
  </si>
  <si>
    <t>Węzet sanit.   317</t>
  </si>
  <si>
    <t>Korytarz  wewn.</t>
  </si>
  <si>
    <t>Labolatorium  327</t>
  </si>
  <si>
    <t>Łącznik / przejście</t>
  </si>
  <si>
    <t>WC                314</t>
  </si>
  <si>
    <t>WC                315</t>
  </si>
  <si>
    <t>Poczekalnia     201</t>
  </si>
  <si>
    <t>Gabinet           202</t>
  </si>
  <si>
    <t>Gabinet           203</t>
  </si>
  <si>
    <t>Gabinet           204</t>
  </si>
  <si>
    <t>Gabinet           205</t>
  </si>
  <si>
    <t>Gabinet           206</t>
  </si>
  <si>
    <t>Gabinet           207</t>
  </si>
  <si>
    <t>Gabinet           208</t>
  </si>
  <si>
    <t>Gabinet           209</t>
  </si>
  <si>
    <t>Gabinet           211</t>
  </si>
  <si>
    <t>Minda  Wiesław</t>
  </si>
  <si>
    <t>Optyk - usługi 210</t>
  </si>
  <si>
    <t>Rejestracja     212</t>
  </si>
  <si>
    <t>WC                 213</t>
  </si>
  <si>
    <t>WC                 214</t>
  </si>
  <si>
    <t>WC                 215</t>
  </si>
  <si>
    <t>WC                 216</t>
  </si>
  <si>
    <t>WC                 217</t>
  </si>
  <si>
    <t>Gabinet          223</t>
  </si>
  <si>
    <t>Jędruch  Artur</t>
  </si>
  <si>
    <t>Ginda  Marzena</t>
  </si>
  <si>
    <t>Gabinet             230</t>
  </si>
  <si>
    <t>Korytarz           232</t>
  </si>
  <si>
    <t>WC                   233</t>
  </si>
  <si>
    <t>Korytarz           237</t>
  </si>
  <si>
    <t>Biuro                238</t>
  </si>
  <si>
    <t>Gab.- okulista  239</t>
  </si>
  <si>
    <t>Biuro                240</t>
  </si>
  <si>
    <t>Biuro                241</t>
  </si>
  <si>
    <t>Rehabilitacja    231</t>
  </si>
  <si>
    <t>Rehabil.            236</t>
  </si>
  <si>
    <t>Rehabilitacja   224</t>
  </si>
  <si>
    <t>Rehabilitacja   225</t>
  </si>
  <si>
    <t>Rehabilitacja   226</t>
  </si>
  <si>
    <t>Rehabilitacja   228</t>
  </si>
  <si>
    <t>Kuckiel-Żuk Katarzyna</t>
  </si>
  <si>
    <t>Gronkowska Teodozja</t>
  </si>
  <si>
    <t>WC                   112</t>
  </si>
  <si>
    <t>WC                   113</t>
  </si>
  <si>
    <t xml:space="preserve">Pom. sanit.      126 </t>
  </si>
  <si>
    <t>Biuro                127</t>
  </si>
  <si>
    <t>Biuro                128</t>
  </si>
  <si>
    <t>Biuro                129</t>
  </si>
  <si>
    <t>Biuro                130</t>
  </si>
  <si>
    <t>Korytarz          132</t>
  </si>
  <si>
    <t>Korytarz           114</t>
  </si>
  <si>
    <t>Pom. gosp.      133</t>
  </si>
  <si>
    <t>Archiwum 134-138</t>
  </si>
  <si>
    <t>Pom. socj.        139</t>
  </si>
  <si>
    <t>Biuro                140</t>
  </si>
  <si>
    <t>Biuro                141</t>
  </si>
  <si>
    <t>Biuro                142</t>
  </si>
  <si>
    <t>Hall                  143</t>
  </si>
  <si>
    <t>Poczekalnia     101</t>
  </si>
  <si>
    <t>WC                   115</t>
  </si>
  <si>
    <t>WC                   116</t>
  </si>
  <si>
    <r>
      <t xml:space="preserve">Parter </t>
    </r>
    <r>
      <rPr>
        <b/>
        <sz val="10"/>
        <rFont val="Times New Roman"/>
        <family val="0"/>
      </rPr>
      <t xml:space="preserve"> -  Apteka</t>
    </r>
  </si>
  <si>
    <t>Gabinet  -  poł. 73</t>
  </si>
  <si>
    <t>Gabinet  -  poł. 74</t>
  </si>
  <si>
    <t>Gabinet  -  poł. 75</t>
  </si>
  <si>
    <t>Mag. (pielęg.)   13</t>
  </si>
  <si>
    <t>Pom. socj.         15</t>
  </si>
  <si>
    <t>Pom. gosp.       14</t>
  </si>
  <si>
    <t>Gabinet szczep.16</t>
  </si>
  <si>
    <t>Gabinet szczep.17</t>
  </si>
  <si>
    <t>Gabinet             18</t>
  </si>
  <si>
    <t>Koryt.z klatką 131</t>
  </si>
  <si>
    <t>Powierzchnia</t>
  </si>
  <si>
    <t>objęta sprzątaniem</t>
  </si>
  <si>
    <t>Parter - Apteka</t>
  </si>
  <si>
    <t>Pom. gosp.        12</t>
  </si>
  <si>
    <t xml:space="preserve"> Matyja,Januszewska </t>
  </si>
  <si>
    <t>NZOS  33,05m2</t>
  </si>
  <si>
    <t>wspólny</t>
  </si>
  <si>
    <t>Małgorzata Kuźnia</t>
  </si>
  <si>
    <t>NZOS  33,85m2</t>
  </si>
  <si>
    <t>Strona  5 z 5</t>
  </si>
  <si>
    <t>Strona  4 z 5</t>
  </si>
  <si>
    <t>Pom. biurowe     9</t>
  </si>
  <si>
    <t>Pom. biurowe   10</t>
  </si>
  <si>
    <t>Pom. biurowe 10a</t>
  </si>
  <si>
    <t xml:space="preserve">OPS </t>
  </si>
  <si>
    <t>Archiwum         31</t>
  </si>
  <si>
    <t>Pom. socjalne   9a</t>
  </si>
  <si>
    <t>Tarnowska  I.</t>
  </si>
  <si>
    <t>ZESTAWIENIE  ZBIORCZE  POWIERZCHNI  W  NIERUCHOMOŚCI -  X  2011</t>
  </si>
  <si>
    <t>Police,  dnia  27.10.2011 r.</t>
  </si>
  <si>
    <t>Pokój biurowy 49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</si>
</sst>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E+00"/>
    <numFmt numFmtId="175" formatCode="0.00000"/>
    <numFmt numFmtId="176" formatCode="0.0000"/>
  </numFmts>
  <fonts count="11">
    <font>
      <sz val="10"/>
      <name val="Arial"/>
      <family val="0"/>
    </font>
    <font>
      <sz val="8"/>
      <name val="Arial"/>
      <family val="0"/>
    </font>
    <font>
      <sz val="8"/>
      <name val="Times New Roman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4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5" fillId="2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2" fontId="5" fillId="0" borderId="2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2" fontId="4" fillId="2" borderId="1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left" vertical="center"/>
    </xf>
    <xf numFmtId="2" fontId="4" fillId="2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2" fontId="6" fillId="3" borderId="12" xfId="0" applyNumberFormat="1" applyFont="1" applyFill="1" applyBorder="1" applyAlignment="1">
      <alignment horizontal="righ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2" fontId="0" fillId="2" borderId="1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  <xf numFmtId="2" fontId="6" fillId="2" borderId="12" xfId="0" applyNumberFormat="1" applyFont="1" applyFill="1" applyBorder="1" applyAlignment="1">
      <alignment horizontal="right" vertical="center" wrapText="1"/>
    </xf>
    <xf numFmtId="2" fontId="5" fillId="2" borderId="25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left" vertical="center"/>
    </xf>
    <xf numFmtId="2" fontId="5" fillId="2" borderId="25" xfId="0" applyNumberFormat="1" applyFont="1" applyFill="1" applyBorder="1" applyAlignment="1">
      <alignment horizontal="right" vertical="center"/>
    </xf>
    <xf numFmtId="2" fontId="0" fillId="0" borderId="25" xfId="0" applyNumberFormat="1" applyFont="1" applyFill="1" applyBorder="1" applyAlignment="1">
      <alignment horizontal="right" vertical="center"/>
    </xf>
    <xf numFmtId="2" fontId="5" fillId="0" borderId="25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0" fontId="6" fillId="4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right" vertical="center" wrapText="1"/>
    </xf>
    <xf numFmtId="0" fontId="0" fillId="4" borderId="26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172" fontId="5" fillId="0" borderId="1" xfId="0" applyNumberFormat="1" applyFont="1" applyFill="1" applyBorder="1" applyAlignment="1">
      <alignment horizontal="right" vertical="center"/>
    </xf>
    <xf numFmtId="173" fontId="5" fillId="0" borderId="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 wrapText="1"/>
    </xf>
    <xf numFmtId="2" fontId="5" fillId="0" borderId="26" xfId="0" applyNumberFormat="1" applyFont="1" applyFill="1" applyBorder="1" applyAlignment="1">
      <alignment horizontal="right" vertical="center"/>
    </xf>
    <xf numFmtId="0" fontId="6" fillId="5" borderId="28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2" fontId="6" fillId="5" borderId="31" xfId="0" applyNumberFormat="1" applyFont="1" applyFill="1" applyBorder="1" applyAlignment="1">
      <alignment horizontal="center" vertical="center" wrapText="1"/>
    </xf>
    <xf numFmtId="2" fontId="6" fillId="5" borderId="21" xfId="0" applyNumberFormat="1" applyFont="1" applyFill="1" applyBorder="1" applyAlignment="1">
      <alignment horizontal="center" vertical="center" wrapText="1"/>
    </xf>
    <xf numFmtId="2" fontId="6" fillId="5" borderId="32" xfId="0" applyNumberFormat="1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/>
    </xf>
    <xf numFmtId="2" fontId="6" fillId="5" borderId="34" xfId="0" applyNumberFormat="1" applyFont="1" applyFill="1" applyBorder="1" applyAlignment="1">
      <alignment horizontal="center" vertical="center" wrapText="1"/>
    </xf>
    <xf numFmtId="2" fontId="6" fillId="5" borderId="23" xfId="0" applyNumberFormat="1" applyFont="1" applyFill="1" applyBorder="1" applyAlignment="1">
      <alignment horizontal="center" vertical="center" wrapText="1"/>
    </xf>
    <xf numFmtId="2" fontId="4" fillId="5" borderId="23" xfId="0" applyNumberFormat="1" applyFont="1" applyFill="1" applyBorder="1" applyAlignment="1">
      <alignment horizontal="center" vertical="center"/>
    </xf>
    <xf numFmtId="2" fontId="4" fillId="5" borderId="34" xfId="0" applyNumberFormat="1" applyFont="1" applyFill="1" applyBorder="1" applyAlignment="1">
      <alignment horizontal="center" vertical="center"/>
    </xf>
    <xf numFmtId="2" fontId="6" fillId="5" borderId="35" xfId="0" applyNumberFormat="1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2" fontId="6" fillId="5" borderId="18" xfId="0" applyNumberFormat="1" applyFont="1" applyFill="1" applyBorder="1" applyAlignment="1">
      <alignment horizontal="center" vertical="center" wrapText="1"/>
    </xf>
    <xf numFmtId="2" fontId="6" fillId="5" borderId="37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0" fillId="6" borderId="2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6" fillId="4" borderId="31" xfId="0" applyNumberFormat="1" applyFont="1" applyFill="1" applyBorder="1" applyAlignment="1">
      <alignment horizontal="center" vertical="center" wrapText="1"/>
    </xf>
    <xf numFmtId="2" fontId="6" fillId="4" borderId="21" xfId="0" applyNumberFormat="1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2" fontId="6" fillId="4" borderId="34" xfId="0" applyNumberFormat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center" vertical="center"/>
    </xf>
    <xf numFmtId="2" fontId="6" fillId="4" borderId="3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4" borderId="38" xfId="0" applyFont="1" applyFill="1" applyBorder="1" applyAlignment="1">
      <alignment horizontal="center" vertical="center"/>
    </xf>
    <xf numFmtId="2" fontId="6" fillId="4" borderId="39" xfId="0" applyNumberFormat="1" applyFont="1" applyFill="1" applyBorder="1" applyAlignment="1">
      <alignment horizontal="center" vertical="center" wrapText="1"/>
    </xf>
    <xf numFmtId="2" fontId="6" fillId="4" borderId="40" xfId="0" applyNumberFormat="1" applyFont="1" applyFill="1" applyBorder="1" applyAlignment="1">
      <alignment horizontal="center" vertical="center" wrapText="1"/>
    </xf>
    <xf numFmtId="2" fontId="6" fillId="4" borderId="41" xfId="0" applyNumberFormat="1" applyFont="1" applyFill="1" applyBorder="1" applyAlignment="1">
      <alignment horizontal="center" vertical="center" wrapText="1"/>
    </xf>
    <xf numFmtId="2" fontId="5" fillId="6" borderId="26" xfId="0" applyNumberFormat="1" applyFont="1" applyFill="1" applyBorder="1" applyAlignment="1">
      <alignment horizontal="right" vertical="center" wrapText="1"/>
    </xf>
    <xf numFmtId="2" fontId="5" fillId="6" borderId="26" xfId="0" applyNumberFormat="1" applyFont="1" applyFill="1" applyBorder="1" applyAlignment="1">
      <alignment horizontal="right" vertical="center"/>
    </xf>
    <xf numFmtId="2" fontId="5" fillId="6" borderId="29" xfId="0" applyNumberFormat="1" applyFont="1" applyFill="1" applyBorder="1" applyAlignment="1">
      <alignment horizontal="righ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right" vertical="center" wrapText="1"/>
    </xf>
    <xf numFmtId="2" fontId="5" fillId="6" borderId="10" xfId="0" applyNumberFormat="1" applyFont="1" applyFill="1" applyBorder="1" applyAlignment="1">
      <alignment horizontal="right" vertical="center" wrapText="1"/>
    </xf>
    <xf numFmtId="2" fontId="5" fillId="6" borderId="48" xfId="0" applyNumberFormat="1" applyFont="1" applyFill="1" applyBorder="1" applyAlignment="1">
      <alignment horizontal="right" vertical="center"/>
    </xf>
    <xf numFmtId="2" fontId="5" fillId="6" borderId="24" xfId="0" applyNumberFormat="1" applyFont="1" applyFill="1" applyBorder="1" applyAlignment="1">
      <alignment horizontal="right" vertical="center"/>
    </xf>
    <xf numFmtId="2" fontId="6" fillId="6" borderId="31" xfId="0" applyNumberFormat="1" applyFont="1" applyFill="1" applyBorder="1" applyAlignment="1">
      <alignment horizontal="right" vertical="center" wrapText="1"/>
    </xf>
    <xf numFmtId="2" fontId="6" fillId="6" borderId="34" xfId="0" applyNumberFormat="1" applyFont="1" applyFill="1" applyBorder="1" applyAlignment="1">
      <alignment horizontal="right" vertical="center" wrapText="1"/>
    </xf>
    <xf numFmtId="2" fontId="5" fillId="6" borderId="3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/>
    </xf>
    <xf numFmtId="2" fontId="4" fillId="2" borderId="49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6" fillId="4" borderId="45" xfId="0" applyNumberFormat="1" applyFont="1" applyFill="1" applyBorder="1" applyAlignment="1">
      <alignment horizontal="center" vertical="center" wrapText="1"/>
    </xf>
    <xf numFmtId="2" fontId="6" fillId="4" borderId="46" xfId="0" applyNumberFormat="1" applyFont="1" applyFill="1" applyBorder="1" applyAlignment="1">
      <alignment horizontal="center" vertical="center" wrapText="1"/>
    </xf>
    <xf numFmtId="2" fontId="6" fillId="4" borderId="47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/>
    </xf>
    <xf numFmtId="2" fontId="6" fillId="4" borderId="32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0" fillId="0" borderId="51" xfId="0" applyBorder="1" applyAlignment="1">
      <alignment/>
    </xf>
    <xf numFmtId="2" fontId="4" fillId="0" borderId="52" xfId="0" applyNumberFormat="1" applyFont="1" applyBorder="1" applyAlignment="1">
      <alignment/>
    </xf>
    <xf numFmtId="2" fontId="6" fillId="4" borderId="21" xfId="0" applyNumberFormat="1" applyFont="1" applyFill="1" applyBorder="1" applyAlignment="1">
      <alignment horizontal="right" vertical="center" wrapText="1"/>
    </xf>
    <xf numFmtId="2" fontId="6" fillId="4" borderId="50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2" fontId="5" fillId="6" borderId="28" xfId="0" applyNumberFormat="1" applyFont="1" applyFill="1" applyBorder="1" applyAlignment="1">
      <alignment horizontal="right" vertical="center"/>
    </xf>
    <xf numFmtId="2" fontId="5" fillId="6" borderId="53" xfId="0" applyNumberFormat="1" applyFont="1" applyFill="1" applyBorder="1" applyAlignment="1">
      <alignment horizontal="right" vertical="center"/>
    </xf>
    <xf numFmtId="2" fontId="5" fillId="6" borderId="54" xfId="0" applyNumberFormat="1" applyFont="1" applyFill="1" applyBorder="1" applyAlignment="1">
      <alignment horizontal="right" vertical="center" wrapText="1"/>
    </xf>
    <xf numFmtId="2" fontId="5" fillId="6" borderId="30" xfId="0" applyNumberFormat="1" applyFont="1" applyFill="1" applyBorder="1" applyAlignment="1">
      <alignment horizontal="right" vertical="center"/>
    </xf>
    <xf numFmtId="2" fontId="5" fillId="6" borderId="55" xfId="0" applyNumberFormat="1" applyFont="1" applyFill="1" applyBorder="1" applyAlignment="1">
      <alignment horizontal="right" vertical="center"/>
    </xf>
    <xf numFmtId="2" fontId="5" fillId="6" borderId="31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left" vertical="center"/>
    </xf>
    <xf numFmtId="0" fontId="0" fillId="0" borderId="56" xfId="0" applyBorder="1" applyAlignment="1">
      <alignment vertical="center"/>
    </xf>
    <xf numFmtId="2" fontId="5" fillId="0" borderId="1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4" fillId="2" borderId="0" xfId="0" applyNumberFormat="1" applyFont="1" applyFill="1" applyAlignment="1">
      <alignment horizontal="right" vertical="center"/>
    </xf>
    <xf numFmtId="2" fontId="4" fillId="2" borderId="5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2" fontId="4" fillId="2" borderId="0" xfId="0" applyNumberFormat="1" applyFont="1" applyFill="1" applyAlignment="1">
      <alignment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2" fontId="4" fillId="2" borderId="0" xfId="0" applyNumberFormat="1" applyFont="1" applyFill="1" applyAlignment="1">
      <alignment horizontal="right"/>
    </xf>
    <xf numFmtId="2" fontId="0" fillId="0" borderId="1" xfId="0" applyNumberFormat="1" applyFont="1" applyBorder="1" applyAlignment="1">
      <alignment horizontal="right" vertical="center"/>
    </xf>
    <xf numFmtId="2" fontId="0" fillId="0" borderId="25" xfId="0" applyNumberFormat="1" applyFont="1" applyBorder="1" applyAlignment="1">
      <alignment horizontal="right" vertical="center"/>
    </xf>
    <xf numFmtId="2" fontId="6" fillId="2" borderId="58" xfId="0" applyNumberFormat="1" applyFont="1" applyFill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vertical="center"/>
    </xf>
    <xf numFmtId="2" fontId="0" fillId="0" borderId="0" xfId="0" applyNumberFormat="1" applyFont="1" applyAlignment="1">
      <alignment horizontal="left" vertical="center"/>
    </xf>
    <xf numFmtId="2" fontId="5" fillId="0" borderId="2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 wrapText="1"/>
    </xf>
    <xf numFmtId="2" fontId="6" fillId="2" borderId="2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2" fontId="5" fillId="2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right" vertical="center"/>
    </xf>
    <xf numFmtId="1" fontId="5" fillId="0" borderId="53" xfId="0" applyNumberFormat="1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2" fontId="5" fillId="0" borderId="25" xfId="0" applyNumberFormat="1" applyFont="1" applyFill="1" applyBorder="1" applyAlignment="1">
      <alignment horizontal="right" vertical="center" wrapText="1"/>
    </xf>
    <xf numFmtId="2" fontId="6" fillId="2" borderId="25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left" vertical="center"/>
    </xf>
    <xf numFmtId="2" fontId="5" fillId="0" borderId="54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2" fontId="5" fillId="0" borderId="59" xfId="0" applyNumberFormat="1" applyFont="1" applyFill="1" applyBorder="1" applyAlignment="1">
      <alignment horizontal="left" vertical="center"/>
    </xf>
    <xf numFmtId="2" fontId="5" fillId="2" borderId="59" xfId="0" applyNumberFormat="1" applyFont="1" applyFill="1" applyBorder="1" applyAlignment="1">
      <alignment horizontal="right" vertical="center" wrapText="1"/>
    </xf>
    <xf numFmtId="2" fontId="0" fillId="0" borderId="59" xfId="0" applyNumberFormat="1" applyFont="1" applyFill="1" applyBorder="1" applyAlignment="1">
      <alignment horizontal="right" vertical="center"/>
    </xf>
    <xf numFmtId="2" fontId="5" fillId="0" borderId="59" xfId="0" applyNumberFormat="1" applyFont="1" applyFill="1" applyBorder="1" applyAlignment="1">
      <alignment horizontal="right" vertical="center"/>
    </xf>
    <xf numFmtId="2" fontId="6" fillId="2" borderId="59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 wrapText="1"/>
    </xf>
    <xf numFmtId="2" fontId="0" fillId="0" borderId="60" xfId="0" applyNumberFormat="1" applyFont="1" applyFill="1" applyBorder="1" applyAlignment="1">
      <alignment horizontal="right" vertical="center"/>
    </xf>
    <xf numFmtId="2" fontId="5" fillId="0" borderId="60" xfId="0" applyNumberFormat="1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/>
    </xf>
    <xf numFmtId="0" fontId="0" fillId="0" borderId="61" xfId="0" applyFont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 wrapText="1"/>
    </xf>
    <xf numFmtId="1" fontId="5" fillId="0" borderId="25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172" fontId="5" fillId="0" borderId="2" xfId="0" applyNumberFormat="1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2" borderId="2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left" vertical="center" wrapText="1"/>
    </xf>
    <xf numFmtId="1" fontId="5" fillId="0" borderId="28" xfId="0" applyNumberFormat="1" applyFont="1" applyFill="1" applyBorder="1" applyAlignment="1">
      <alignment horizontal="lef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5" fillId="0" borderId="27" xfId="0" applyFont="1" applyFill="1" applyBorder="1" applyAlignment="1">
      <alignment horizontal="right" vertical="center" wrapText="1"/>
    </xf>
    <xf numFmtId="2" fontId="5" fillId="6" borderId="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" fontId="6" fillId="2" borderId="26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2" fontId="4" fillId="7" borderId="50" xfId="0" applyNumberFormat="1" applyFont="1" applyFill="1" applyBorder="1" applyAlignment="1">
      <alignment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4" fillId="7" borderId="50" xfId="0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 vertical="center"/>
    </xf>
    <xf numFmtId="2" fontId="0" fillId="0" borderId="29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2" fontId="6" fillId="6" borderId="9" xfId="0" applyNumberFormat="1" applyFont="1" applyFill="1" applyBorder="1" applyAlignment="1">
      <alignment horizontal="right" vertical="center" wrapText="1"/>
    </xf>
    <xf numFmtId="2" fontId="5" fillId="6" borderId="58" xfId="0" applyNumberFormat="1" applyFont="1" applyFill="1" applyBorder="1" applyAlignment="1">
      <alignment horizontal="right" vertical="center"/>
    </xf>
    <xf numFmtId="2" fontId="5" fillId="6" borderId="2" xfId="0" applyNumberFormat="1" applyFont="1" applyFill="1" applyBorder="1" applyAlignment="1">
      <alignment horizontal="right" vertical="center" wrapText="1"/>
    </xf>
    <xf numFmtId="2" fontId="5" fillId="6" borderId="2" xfId="0" applyNumberFormat="1" applyFont="1" applyFill="1" applyBorder="1" applyAlignment="1">
      <alignment horizontal="right" vertical="center"/>
    </xf>
    <xf numFmtId="2" fontId="5" fillId="6" borderId="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6" fillId="6" borderId="16" xfId="0" applyNumberFormat="1" applyFont="1" applyFill="1" applyBorder="1" applyAlignment="1">
      <alignment horizontal="right" vertical="center" wrapText="1"/>
    </xf>
    <xf numFmtId="2" fontId="5" fillId="6" borderId="20" xfId="0" applyNumberFormat="1" applyFont="1" applyFill="1" applyBorder="1" applyAlignment="1">
      <alignment horizontal="right" vertical="center"/>
    </xf>
    <xf numFmtId="2" fontId="5" fillId="6" borderId="25" xfId="0" applyNumberFormat="1" applyFont="1" applyFill="1" applyBorder="1" applyAlignment="1">
      <alignment horizontal="right" vertical="center" wrapText="1"/>
    </xf>
    <xf numFmtId="2" fontId="5" fillId="6" borderId="25" xfId="0" applyNumberFormat="1" applyFont="1" applyFill="1" applyBorder="1" applyAlignment="1">
      <alignment horizontal="right" vertical="center"/>
    </xf>
    <xf numFmtId="2" fontId="5" fillId="6" borderId="15" xfId="0" applyNumberFormat="1" applyFont="1" applyFill="1" applyBorder="1" applyAlignment="1">
      <alignment horizontal="right" vertical="center" wrapText="1"/>
    </xf>
    <xf numFmtId="0" fontId="0" fillId="0" borderId="54" xfId="0" applyFont="1" applyFill="1" applyBorder="1" applyAlignment="1">
      <alignment horizontal="left" vertical="center"/>
    </xf>
    <xf numFmtId="2" fontId="5" fillId="0" borderId="25" xfId="0" applyNumberFormat="1" applyFont="1" applyFill="1" applyBorder="1" applyAlignment="1">
      <alignment horizontal="right" vertical="center"/>
    </xf>
    <xf numFmtId="2" fontId="0" fillId="0" borderId="2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19"/>
  <sheetViews>
    <sheetView tabSelected="1" view="pageBreakPreview" zoomScaleSheetLayoutView="100" workbookViewId="0" topLeftCell="A1">
      <selection activeCell="A1" sqref="A1:L16384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9.140625" style="0" hidden="1" customWidth="1"/>
    <col min="4" max="4" width="8.28125" style="0" customWidth="1"/>
    <col min="5" max="5" width="6.57421875" style="0" customWidth="1"/>
    <col min="6" max="6" width="8.7109375" style="0" customWidth="1"/>
    <col min="7" max="7" width="9.421875" style="0" customWidth="1"/>
    <col min="8" max="8" width="7.140625" style="0" customWidth="1"/>
    <col min="9" max="9" width="9.28125" style="0" bestFit="1" customWidth="1"/>
    <col min="10" max="10" width="10.57421875" style="0" customWidth="1"/>
    <col min="11" max="11" width="16.421875" style="0" customWidth="1"/>
    <col min="12" max="12" width="12.140625" style="0" customWidth="1"/>
    <col min="16" max="16" width="9.57421875" style="0" bestFit="1" customWidth="1"/>
    <col min="19" max="19" width="10.28125" style="0" customWidth="1"/>
  </cols>
  <sheetData>
    <row r="1" ht="12.75">
      <c r="K1" s="43" t="s">
        <v>340</v>
      </c>
    </row>
    <row r="2" spans="2:12" ht="13.5" thickBot="1">
      <c r="B2" s="39"/>
      <c r="C2" s="8"/>
      <c r="D2" s="39"/>
      <c r="E2" s="39"/>
      <c r="G2" s="8"/>
      <c r="H2" s="8"/>
      <c r="I2" s="8"/>
      <c r="J2" s="8"/>
      <c r="K2" s="8"/>
      <c r="L2" s="211"/>
    </row>
    <row r="3" spans="2:12" ht="15" customHeight="1">
      <c r="B3" s="49" t="s">
        <v>0</v>
      </c>
      <c r="C3" s="70" t="s">
        <v>1</v>
      </c>
      <c r="D3" s="48" t="s">
        <v>1</v>
      </c>
      <c r="E3" s="49" t="s">
        <v>2</v>
      </c>
      <c r="F3" s="48" t="s">
        <v>3</v>
      </c>
      <c r="G3" s="48" t="s">
        <v>150</v>
      </c>
      <c r="H3" s="48" t="s">
        <v>4</v>
      </c>
      <c r="I3" s="49" t="s">
        <v>5</v>
      </c>
      <c r="J3" s="329" t="s">
        <v>61</v>
      </c>
      <c r="K3" s="330"/>
      <c r="L3" s="208" t="s">
        <v>151</v>
      </c>
    </row>
    <row r="4" spans="2:12" ht="12.75" customHeight="1">
      <c r="B4" s="71" t="s">
        <v>6</v>
      </c>
      <c r="C4" s="72" t="s">
        <v>5</v>
      </c>
      <c r="D4" s="50" t="s">
        <v>5</v>
      </c>
      <c r="E4" s="51" t="s">
        <v>7</v>
      </c>
      <c r="F4" s="50" t="s">
        <v>8</v>
      </c>
      <c r="G4" s="73"/>
      <c r="H4" s="73"/>
      <c r="I4" s="51" t="s">
        <v>9</v>
      </c>
      <c r="J4" s="74" t="s">
        <v>1</v>
      </c>
      <c r="K4" s="52" t="s">
        <v>10</v>
      </c>
      <c r="L4" s="208" t="s">
        <v>40</v>
      </c>
    </row>
    <row r="5" spans="2:12" ht="13.5" thickBot="1">
      <c r="B5" s="69"/>
      <c r="C5" s="66" t="s">
        <v>11</v>
      </c>
      <c r="D5" s="65" t="s">
        <v>11</v>
      </c>
      <c r="E5" s="46" t="s">
        <v>11</v>
      </c>
      <c r="F5" s="47" t="s">
        <v>11</v>
      </c>
      <c r="G5" s="65" t="s">
        <v>11</v>
      </c>
      <c r="H5" s="65" t="s">
        <v>11</v>
      </c>
      <c r="I5" s="64" t="s">
        <v>11</v>
      </c>
      <c r="J5" s="68" t="s">
        <v>11</v>
      </c>
      <c r="K5" s="63"/>
      <c r="L5" s="208" t="s">
        <v>41</v>
      </c>
    </row>
    <row r="6" spans="2:12" ht="13.5" thickBot="1">
      <c r="B6" s="67">
        <v>1</v>
      </c>
      <c r="C6" s="59"/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53">
        <v>9</v>
      </c>
      <c r="L6" s="208" t="s">
        <v>42</v>
      </c>
    </row>
    <row r="7" spans="2:11" ht="13.5" customHeight="1">
      <c r="B7" s="99" t="s">
        <v>149</v>
      </c>
      <c r="C7" s="87"/>
      <c r="D7" s="100"/>
      <c r="E7" s="101"/>
      <c r="F7" s="101"/>
      <c r="G7" s="101"/>
      <c r="H7" s="101"/>
      <c r="I7" s="101"/>
      <c r="J7" s="101"/>
      <c r="K7" s="102"/>
    </row>
    <row r="8" spans="2:13" ht="12" customHeight="1">
      <c r="B8" s="205" t="s">
        <v>218</v>
      </c>
      <c r="C8" s="38">
        <v>22.32</v>
      </c>
      <c r="D8" s="18">
        <f>SUM(E8:J8)</f>
        <v>22.32</v>
      </c>
      <c r="E8" s="19"/>
      <c r="F8" s="19"/>
      <c r="G8" s="19"/>
      <c r="H8" s="19"/>
      <c r="I8" s="20">
        <v>22.32</v>
      </c>
      <c r="J8" s="20"/>
      <c r="K8" s="142"/>
      <c r="L8" s="263">
        <v>22.32</v>
      </c>
      <c r="M8" s="280"/>
    </row>
    <row r="9" spans="2:13" ht="12" customHeight="1">
      <c r="B9" s="205" t="s">
        <v>219</v>
      </c>
      <c r="C9" s="38">
        <v>10.88</v>
      </c>
      <c r="D9" s="18">
        <f aca="true" t="shared" si="0" ref="D9:D21">SUM(E9:J9)</f>
        <v>10.88</v>
      </c>
      <c r="E9" s="19"/>
      <c r="F9" s="19"/>
      <c r="G9" s="19"/>
      <c r="H9" s="19"/>
      <c r="I9" s="20">
        <v>10.88</v>
      </c>
      <c r="J9" s="20"/>
      <c r="K9" s="142"/>
      <c r="L9" s="263">
        <v>10.88</v>
      </c>
      <c r="M9" s="280"/>
    </row>
    <row r="10" spans="2:13" ht="12" customHeight="1">
      <c r="B10" s="205" t="s">
        <v>220</v>
      </c>
      <c r="C10" s="26" t="s">
        <v>110</v>
      </c>
      <c r="D10" s="18">
        <f t="shared" si="0"/>
        <v>15.58</v>
      </c>
      <c r="E10" s="19"/>
      <c r="F10" s="19"/>
      <c r="G10" s="19"/>
      <c r="H10" s="19"/>
      <c r="I10" s="20">
        <v>15.58</v>
      </c>
      <c r="J10" s="20"/>
      <c r="K10" s="97"/>
      <c r="L10" s="263">
        <v>15.58</v>
      </c>
      <c r="M10" s="280"/>
    </row>
    <row r="11" spans="2:13" ht="12" customHeight="1">
      <c r="B11" s="205" t="s">
        <v>221</v>
      </c>
      <c r="C11" s="26"/>
      <c r="D11" s="18">
        <f t="shared" si="0"/>
        <v>16.7</v>
      </c>
      <c r="E11" s="19"/>
      <c r="F11" s="19"/>
      <c r="G11" s="19"/>
      <c r="H11" s="19"/>
      <c r="I11" s="95">
        <v>16.7</v>
      </c>
      <c r="J11" s="95"/>
      <c r="K11" s="97"/>
      <c r="L11" s="263">
        <v>16.7</v>
      </c>
      <c r="M11" s="280"/>
    </row>
    <row r="12" spans="2:13" ht="12" customHeight="1">
      <c r="B12" s="205" t="s">
        <v>222</v>
      </c>
      <c r="C12" s="38">
        <v>15.1</v>
      </c>
      <c r="D12" s="18">
        <f t="shared" si="0"/>
        <v>15.1</v>
      </c>
      <c r="E12" s="19"/>
      <c r="F12" s="19"/>
      <c r="G12" s="20"/>
      <c r="H12" s="19"/>
      <c r="I12" s="20">
        <v>15.1</v>
      </c>
      <c r="J12" s="20"/>
      <c r="K12" s="143"/>
      <c r="L12" s="263">
        <v>15.1</v>
      </c>
      <c r="M12" s="280"/>
    </row>
    <row r="13" spans="2:13" ht="12" customHeight="1">
      <c r="B13" s="205" t="s">
        <v>223</v>
      </c>
      <c r="C13" s="9" t="s">
        <v>111</v>
      </c>
      <c r="D13" s="18">
        <f t="shared" si="0"/>
        <v>16.7</v>
      </c>
      <c r="E13" s="19"/>
      <c r="F13" s="19"/>
      <c r="G13" s="20"/>
      <c r="H13" s="19"/>
      <c r="I13" s="95">
        <v>16.7</v>
      </c>
      <c r="J13" s="95"/>
      <c r="K13" s="143"/>
      <c r="L13" s="263">
        <v>16.7</v>
      </c>
      <c r="M13" s="280"/>
    </row>
    <row r="14" spans="2:13" ht="12" customHeight="1">
      <c r="B14" s="205" t="s">
        <v>224</v>
      </c>
      <c r="C14" s="9" t="s">
        <v>112</v>
      </c>
      <c r="D14" s="18">
        <f t="shared" si="0"/>
        <v>15.1</v>
      </c>
      <c r="E14" s="19"/>
      <c r="F14" s="19"/>
      <c r="G14" s="21"/>
      <c r="H14" s="19"/>
      <c r="I14" s="21">
        <v>15.1</v>
      </c>
      <c r="J14" s="21"/>
      <c r="K14" s="97"/>
      <c r="L14" s="265">
        <v>15.1</v>
      </c>
      <c r="M14" s="280"/>
    </row>
    <row r="15" spans="2:13" ht="12" customHeight="1">
      <c r="B15" s="205" t="s">
        <v>225</v>
      </c>
      <c r="C15" s="26" t="s">
        <v>113</v>
      </c>
      <c r="D15" s="18">
        <f t="shared" si="0"/>
        <v>15.9</v>
      </c>
      <c r="E15" s="19"/>
      <c r="F15" s="19"/>
      <c r="G15" s="21"/>
      <c r="H15" s="19"/>
      <c r="I15" s="21">
        <v>15.9</v>
      </c>
      <c r="J15" s="21"/>
      <c r="K15" s="97"/>
      <c r="L15" s="265">
        <v>15.9</v>
      </c>
      <c r="M15" s="280"/>
    </row>
    <row r="16" spans="2:13" ht="12" customHeight="1">
      <c r="B16" s="205" t="s">
        <v>226</v>
      </c>
      <c r="C16" s="38">
        <v>5.2</v>
      </c>
      <c r="D16" s="18">
        <f t="shared" si="0"/>
        <v>5.2</v>
      </c>
      <c r="E16" s="19"/>
      <c r="F16" s="19"/>
      <c r="G16" s="21"/>
      <c r="H16" s="19"/>
      <c r="I16" s="21">
        <v>5.2</v>
      </c>
      <c r="J16" s="21"/>
      <c r="K16" s="97"/>
      <c r="L16" s="265">
        <v>5.2</v>
      </c>
      <c r="M16" s="280"/>
    </row>
    <row r="17" spans="2:13" ht="12" customHeight="1">
      <c r="B17" s="205" t="s">
        <v>227</v>
      </c>
      <c r="C17" s="9" t="s">
        <v>114</v>
      </c>
      <c r="D17" s="18">
        <f t="shared" si="0"/>
        <v>11.6</v>
      </c>
      <c r="E17" s="19"/>
      <c r="F17" s="19"/>
      <c r="G17" s="20"/>
      <c r="H17" s="19"/>
      <c r="I17" s="20">
        <v>11.6</v>
      </c>
      <c r="J17" s="20"/>
      <c r="K17" s="97"/>
      <c r="L17" s="263">
        <v>11.6</v>
      </c>
      <c r="M17" s="280"/>
    </row>
    <row r="18" spans="2:13" ht="12" customHeight="1">
      <c r="B18" s="205" t="s">
        <v>228</v>
      </c>
      <c r="C18" s="38">
        <v>6.1</v>
      </c>
      <c r="D18" s="18">
        <f t="shared" si="0"/>
        <v>6.1</v>
      </c>
      <c r="E18" s="19"/>
      <c r="F18" s="19"/>
      <c r="G18" s="21"/>
      <c r="H18" s="19"/>
      <c r="I18" s="21">
        <v>6.1</v>
      </c>
      <c r="J18" s="21"/>
      <c r="K18" s="97"/>
      <c r="L18" s="265">
        <v>6.1</v>
      </c>
      <c r="M18" s="280"/>
    </row>
    <row r="19" spans="2:13" ht="12" customHeight="1">
      <c r="B19" s="205" t="s">
        <v>229</v>
      </c>
      <c r="C19" s="9" t="s">
        <v>115</v>
      </c>
      <c r="D19" s="18">
        <f t="shared" si="0"/>
        <v>9.5</v>
      </c>
      <c r="E19" s="19"/>
      <c r="F19" s="19"/>
      <c r="G19" s="21"/>
      <c r="H19" s="19"/>
      <c r="I19" s="21">
        <v>9.5</v>
      </c>
      <c r="J19" s="21"/>
      <c r="K19" s="97"/>
      <c r="L19" s="265">
        <v>9.5</v>
      </c>
      <c r="M19" s="280"/>
    </row>
    <row r="20" spans="2:13" ht="12" customHeight="1">
      <c r="B20" s="205" t="s">
        <v>230</v>
      </c>
      <c r="C20" s="38">
        <v>10.3</v>
      </c>
      <c r="D20" s="18">
        <f t="shared" si="0"/>
        <v>10.3</v>
      </c>
      <c r="E20" s="19"/>
      <c r="F20" s="19"/>
      <c r="G20" s="19"/>
      <c r="H20" s="19"/>
      <c r="I20" s="20">
        <v>10.3</v>
      </c>
      <c r="J20" s="20"/>
      <c r="K20" s="142"/>
      <c r="L20" s="263">
        <v>10.3</v>
      </c>
      <c r="M20" s="280"/>
    </row>
    <row r="21" spans="2:13" ht="12" customHeight="1">
      <c r="B21" s="61" t="s">
        <v>231</v>
      </c>
      <c r="C21" s="26" t="s">
        <v>116</v>
      </c>
      <c r="D21" s="18">
        <f t="shared" si="0"/>
        <v>2.9</v>
      </c>
      <c r="E21" s="19"/>
      <c r="F21" s="20"/>
      <c r="G21" s="19"/>
      <c r="H21" s="19"/>
      <c r="I21" s="20">
        <v>2.9</v>
      </c>
      <c r="J21" s="20"/>
      <c r="K21" s="97"/>
      <c r="L21" s="263">
        <v>2.9</v>
      </c>
      <c r="M21" s="280"/>
    </row>
    <row r="22" spans="2:13" ht="12" customHeight="1" thickBot="1">
      <c r="B22" s="90" t="s">
        <v>232</v>
      </c>
      <c r="C22" s="91">
        <v>2.8</v>
      </c>
      <c r="D22" s="86">
        <f>SUM(E22:I22)</f>
        <v>2.8</v>
      </c>
      <c r="E22" s="93"/>
      <c r="F22" s="94"/>
      <c r="G22" s="93"/>
      <c r="H22" s="93"/>
      <c r="I22" s="94">
        <v>2.8</v>
      </c>
      <c r="J22" s="244">
        <f>SUM(I8:I22)</f>
        <v>176.68</v>
      </c>
      <c r="K22" s="248" t="s">
        <v>214</v>
      </c>
      <c r="L22" s="263">
        <v>2.8</v>
      </c>
      <c r="M22" s="280"/>
    </row>
    <row r="23" spans="2:13" ht="12" customHeight="1">
      <c r="B23" s="61" t="s">
        <v>215</v>
      </c>
      <c r="C23" s="9" t="s">
        <v>120</v>
      </c>
      <c r="D23" s="18">
        <f>SUM(E23:I23)</f>
        <v>2.3</v>
      </c>
      <c r="E23" s="20">
        <v>2.3</v>
      </c>
      <c r="F23" s="19"/>
      <c r="G23" s="19"/>
      <c r="H23" s="19"/>
      <c r="I23" s="19"/>
      <c r="J23" s="19"/>
      <c r="K23" s="247"/>
      <c r="L23" s="213">
        <v>2.3</v>
      </c>
      <c r="M23" s="280"/>
    </row>
    <row r="24" spans="2:13" ht="12" customHeight="1" thickBot="1">
      <c r="B24" s="251" t="s">
        <v>213</v>
      </c>
      <c r="C24" s="257" t="s">
        <v>117</v>
      </c>
      <c r="D24" s="253">
        <f aca="true" t="shared" si="1" ref="D24:D36">SUM(E24:I24)</f>
        <v>11.5</v>
      </c>
      <c r="E24" s="255">
        <v>11.5</v>
      </c>
      <c r="F24" s="254"/>
      <c r="G24" s="254"/>
      <c r="H24" s="254"/>
      <c r="I24" s="254"/>
      <c r="J24" s="254"/>
      <c r="K24" s="258"/>
      <c r="L24" s="213">
        <v>11.5</v>
      </c>
      <c r="M24" s="280"/>
    </row>
    <row r="25" spans="2:13" ht="12" customHeight="1">
      <c r="B25" s="236" t="s">
        <v>233</v>
      </c>
      <c r="C25" s="36">
        <v>15.4</v>
      </c>
      <c r="D25" s="14">
        <f t="shared" si="1"/>
        <v>15.4</v>
      </c>
      <c r="E25" s="15"/>
      <c r="F25" s="15"/>
      <c r="G25" s="15"/>
      <c r="H25" s="15"/>
      <c r="I25" s="222">
        <v>15.4</v>
      </c>
      <c r="J25" s="15"/>
      <c r="K25" s="249"/>
      <c r="L25" s="214"/>
      <c r="M25" s="280"/>
    </row>
    <row r="26" spans="2:13" ht="12" customHeight="1">
      <c r="B26" s="236" t="s">
        <v>234</v>
      </c>
      <c r="C26" s="38">
        <v>10.24</v>
      </c>
      <c r="D26" s="18">
        <f t="shared" si="1"/>
        <v>10.2</v>
      </c>
      <c r="E26" s="19"/>
      <c r="F26" s="19"/>
      <c r="G26" s="19"/>
      <c r="H26" s="19"/>
      <c r="I26" s="20">
        <v>10.2</v>
      </c>
      <c r="J26" s="19"/>
      <c r="K26" s="142"/>
      <c r="L26" s="214"/>
      <c r="M26" s="281"/>
    </row>
    <row r="27" spans="2:12" ht="12" customHeight="1">
      <c r="B27" s="236" t="s">
        <v>235</v>
      </c>
      <c r="C27" s="26" t="s">
        <v>118</v>
      </c>
      <c r="D27" s="18">
        <f t="shared" si="1"/>
        <v>16.7</v>
      </c>
      <c r="E27" s="19"/>
      <c r="F27" s="19"/>
      <c r="G27" s="19"/>
      <c r="H27" s="19"/>
      <c r="I27" s="20">
        <v>16.7</v>
      </c>
      <c r="J27" s="19"/>
      <c r="K27" s="142" t="s">
        <v>172</v>
      </c>
      <c r="L27" s="214"/>
    </row>
    <row r="28" spans="2:12" ht="12" customHeight="1" thickBot="1">
      <c r="B28" s="224" t="s">
        <v>236</v>
      </c>
      <c r="C28" s="91">
        <v>23.4</v>
      </c>
      <c r="D28" s="86">
        <f t="shared" si="1"/>
        <v>23.4</v>
      </c>
      <c r="E28" s="93"/>
      <c r="F28" s="93"/>
      <c r="G28" s="93"/>
      <c r="H28" s="93"/>
      <c r="I28" s="94">
        <v>23.4</v>
      </c>
      <c r="J28" s="226">
        <v>65.7</v>
      </c>
      <c r="K28" s="250" t="s">
        <v>348</v>
      </c>
      <c r="L28" s="214"/>
    </row>
    <row r="29" spans="2:12" ht="12" customHeight="1">
      <c r="B29" s="205" t="s">
        <v>237</v>
      </c>
      <c r="C29" s="17">
        <v>6650</v>
      </c>
      <c r="D29" s="18">
        <f t="shared" si="1"/>
        <v>66.5</v>
      </c>
      <c r="E29" s="19"/>
      <c r="F29" s="19"/>
      <c r="G29" s="19"/>
      <c r="H29" s="19"/>
      <c r="I29" s="20">
        <v>66.5</v>
      </c>
      <c r="J29" s="19"/>
      <c r="K29" s="142"/>
      <c r="L29" s="264">
        <v>66.5</v>
      </c>
    </row>
    <row r="30" spans="2:12" ht="12" customHeight="1" thickBot="1">
      <c r="B30" s="224" t="s">
        <v>238</v>
      </c>
      <c r="C30" s="91">
        <v>13</v>
      </c>
      <c r="D30" s="86">
        <f t="shared" si="1"/>
        <v>13</v>
      </c>
      <c r="E30" s="93"/>
      <c r="F30" s="93"/>
      <c r="G30" s="93"/>
      <c r="H30" s="93"/>
      <c r="I30" s="260">
        <v>13</v>
      </c>
      <c r="J30" s="261">
        <f>SUM(I29:I30)</f>
        <v>79.5</v>
      </c>
      <c r="K30" s="250" t="s">
        <v>214</v>
      </c>
      <c r="L30" s="264">
        <v>13</v>
      </c>
    </row>
    <row r="31" spans="2:12" ht="12" customHeight="1" thickBot="1">
      <c r="B31" s="262" t="s">
        <v>239</v>
      </c>
      <c r="C31" s="252">
        <v>10.8</v>
      </c>
      <c r="D31" s="253">
        <f t="shared" si="1"/>
        <v>10.8</v>
      </c>
      <c r="E31" s="254"/>
      <c r="F31" s="254"/>
      <c r="G31" s="254"/>
      <c r="H31" s="254"/>
      <c r="I31" s="255">
        <v>10.8</v>
      </c>
      <c r="J31" s="256">
        <f>SUM(I31)</f>
        <v>10.8</v>
      </c>
      <c r="K31" s="259" t="s">
        <v>217</v>
      </c>
      <c r="L31" s="264">
        <v>10.8</v>
      </c>
    </row>
    <row r="32" spans="2:12" ht="12" customHeight="1">
      <c r="B32" s="225" t="s">
        <v>241</v>
      </c>
      <c r="C32" s="13" t="s">
        <v>119</v>
      </c>
      <c r="D32" s="14">
        <f t="shared" si="1"/>
        <v>14.4</v>
      </c>
      <c r="E32" s="15"/>
      <c r="F32" s="222">
        <v>14.4</v>
      </c>
      <c r="G32" s="15"/>
      <c r="H32" s="15"/>
      <c r="I32" s="15"/>
      <c r="J32" s="15"/>
      <c r="K32" s="247"/>
      <c r="L32" s="214"/>
    </row>
    <row r="33" spans="2:12" ht="12" customHeight="1">
      <c r="B33" s="61" t="s">
        <v>240</v>
      </c>
      <c r="C33" s="38">
        <v>20.8</v>
      </c>
      <c r="D33" s="18">
        <f t="shared" si="1"/>
        <v>20.8</v>
      </c>
      <c r="E33" s="19"/>
      <c r="F33" s="20">
        <v>20.8</v>
      </c>
      <c r="G33" s="19"/>
      <c r="H33" s="19"/>
      <c r="I33" s="19"/>
      <c r="J33" s="19"/>
      <c r="K33" s="97"/>
      <c r="L33" s="214"/>
    </row>
    <row r="34" spans="2:12" ht="12" customHeight="1">
      <c r="B34" s="61" t="s">
        <v>216</v>
      </c>
      <c r="C34" s="38">
        <v>104.6</v>
      </c>
      <c r="D34" s="18">
        <f>SUM(E34:I34)</f>
        <v>104.6</v>
      </c>
      <c r="E34" s="19"/>
      <c r="F34" s="20">
        <v>104.6</v>
      </c>
      <c r="G34" s="19"/>
      <c r="H34" s="19"/>
      <c r="I34" s="19"/>
      <c r="J34" s="19"/>
      <c r="K34" s="97"/>
      <c r="L34" s="214"/>
    </row>
    <row r="35" spans="2:12" ht="12" customHeight="1" thickBot="1">
      <c r="B35" s="251" t="s">
        <v>261</v>
      </c>
      <c r="C35" s="252">
        <v>104.6</v>
      </c>
      <c r="D35" s="253">
        <v>19.67</v>
      </c>
      <c r="E35" s="254"/>
      <c r="F35" s="255">
        <v>19.67</v>
      </c>
      <c r="G35" s="254"/>
      <c r="H35" s="254"/>
      <c r="I35" s="254"/>
      <c r="J35" s="254"/>
      <c r="K35" s="258"/>
      <c r="L35" s="219"/>
    </row>
    <row r="36" spans="2:12" ht="12" customHeight="1" thickBot="1">
      <c r="B36" s="83" t="s">
        <v>155</v>
      </c>
      <c r="C36" s="84" t="s">
        <v>121</v>
      </c>
      <c r="D36" s="85">
        <f t="shared" si="1"/>
        <v>505.95000000000005</v>
      </c>
      <c r="E36" s="81">
        <f aca="true" t="shared" si="2" ref="E36:J36">SUM(E8:E35)</f>
        <v>13.8</v>
      </c>
      <c r="F36" s="81">
        <f t="shared" si="2"/>
        <v>159.47000000000003</v>
      </c>
      <c r="G36" s="81">
        <f t="shared" si="2"/>
        <v>0</v>
      </c>
      <c r="H36" s="81">
        <f t="shared" si="2"/>
        <v>0</v>
      </c>
      <c r="I36" s="81">
        <f t="shared" si="2"/>
        <v>332.68</v>
      </c>
      <c r="J36" s="81">
        <f t="shared" si="2"/>
        <v>332.68</v>
      </c>
      <c r="K36" s="82"/>
      <c r="L36" s="218">
        <f>SUM(L8:L35)</f>
        <v>280.78000000000003</v>
      </c>
    </row>
    <row r="37" spans="2:12" ht="12" customHeight="1">
      <c r="B37" s="22" t="s">
        <v>156</v>
      </c>
      <c r="C37" s="13" t="s">
        <v>122</v>
      </c>
      <c r="D37" s="14">
        <f>G36+H36+I36</f>
        <v>332.68</v>
      </c>
      <c r="E37" s="15"/>
      <c r="F37" s="15"/>
      <c r="G37" s="15"/>
      <c r="H37" s="15"/>
      <c r="I37" s="15"/>
      <c r="J37" s="15"/>
      <c r="K37" s="15"/>
      <c r="L37" s="7"/>
    </row>
    <row r="38" spans="2:12" ht="12" customHeight="1">
      <c r="B38" s="9" t="s">
        <v>62</v>
      </c>
      <c r="C38" s="38">
        <v>159.3</v>
      </c>
      <c r="D38" s="18">
        <f>E36+F36</f>
        <v>173.27000000000004</v>
      </c>
      <c r="E38" s="19"/>
      <c r="F38" s="19"/>
      <c r="G38" s="19"/>
      <c r="H38" s="19"/>
      <c r="I38" s="19"/>
      <c r="J38" s="19"/>
      <c r="K38" s="19"/>
      <c r="L38" s="7"/>
    </row>
    <row r="39" spans="2:12" ht="12" customHeight="1">
      <c r="B39" s="139"/>
      <c r="C39" s="140"/>
      <c r="D39" s="33"/>
      <c r="E39" s="141"/>
      <c r="F39" s="141"/>
      <c r="G39" s="141"/>
      <c r="H39" s="141"/>
      <c r="I39" s="141"/>
      <c r="J39" s="141"/>
      <c r="K39" s="141"/>
      <c r="L39" s="7"/>
    </row>
    <row r="40" spans="2:12" ht="12" customHeight="1">
      <c r="B40" s="139"/>
      <c r="C40" s="140"/>
      <c r="D40" s="33"/>
      <c r="E40" s="141"/>
      <c r="F40" s="141"/>
      <c r="G40" s="141"/>
      <c r="H40" s="141"/>
      <c r="I40" s="141"/>
      <c r="J40" s="141"/>
      <c r="K40" s="141"/>
      <c r="L40" s="7"/>
    </row>
    <row r="41" spans="2:12" ht="12" customHeight="1">
      <c r="B41" s="31"/>
      <c r="C41" s="12"/>
      <c r="D41" s="33"/>
      <c r="E41" s="23"/>
      <c r="F41" s="23"/>
      <c r="G41" s="23"/>
      <c r="H41" s="23"/>
      <c r="I41" s="23"/>
      <c r="J41" s="23"/>
      <c r="K41" s="23"/>
      <c r="L41" s="7"/>
    </row>
    <row r="42" spans="2:12" ht="12" customHeight="1">
      <c r="B42" s="44" t="s">
        <v>349</v>
      </c>
      <c r="C42" s="12"/>
      <c r="D42" s="24"/>
      <c r="E42" s="23"/>
      <c r="F42" s="23"/>
      <c r="G42" s="23"/>
      <c r="H42" s="23"/>
      <c r="I42" s="23"/>
      <c r="J42" s="23"/>
      <c r="K42" s="23"/>
      <c r="L42" s="7"/>
    </row>
    <row r="43" spans="2:12" ht="12" customHeight="1">
      <c r="B43" s="44"/>
      <c r="C43" s="12"/>
      <c r="D43" s="113"/>
      <c r="E43" s="23"/>
      <c r="F43" s="23"/>
      <c r="G43" s="23"/>
      <c r="H43" s="23"/>
      <c r="I43" s="23"/>
      <c r="J43" s="23"/>
      <c r="K43" s="23"/>
      <c r="L43" s="7"/>
    </row>
    <row r="44" spans="2:12" ht="12" customHeight="1">
      <c r="B44" s="44" t="s">
        <v>165</v>
      </c>
      <c r="C44" s="12"/>
      <c r="D44" s="113"/>
      <c r="E44" s="23"/>
      <c r="F44" s="23"/>
      <c r="G44" s="23"/>
      <c r="H44" s="23"/>
      <c r="I44" s="23"/>
      <c r="J44" s="23"/>
      <c r="K44" s="23"/>
      <c r="L44" s="7"/>
    </row>
    <row r="45" spans="3:12" ht="12" customHeight="1" thickBot="1">
      <c r="C45" s="12"/>
      <c r="D45" s="113"/>
      <c r="E45" s="23"/>
      <c r="F45" s="23"/>
      <c r="G45" s="23"/>
      <c r="H45" s="23"/>
      <c r="I45" s="23"/>
      <c r="J45" s="23"/>
      <c r="K45" s="23"/>
      <c r="L45" s="136" t="s">
        <v>173</v>
      </c>
    </row>
    <row r="46" spans="2:12" ht="12" customHeight="1">
      <c r="B46" s="119" t="s">
        <v>0</v>
      </c>
      <c r="C46" s="120" t="s">
        <v>123</v>
      </c>
      <c r="D46" s="121" t="s">
        <v>157</v>
      </c>
      <c r="E46" s="122" t="s">
        <v>124</v>
      </c>
      <c r="F46" s="121" t="s">
        <v>125</v>
      </c>
      <c r="G46" s="122" t="s">
        <v>161</v>
      </c>
      <c r="H46" s="121" t="s">
        <v>4</v>
      </c>
      <c r="I46" s="123" t="s">
        <v>5</v>
      </c>
      <c r="J46" s="23"/>
      <c r="K46" s="23"/>
      <c r="L46" s="136" t="s">
        <v>64</v>
      </c>
    </row>
    <row r="47" spans="2:12" ht="12" customHeight="1">
      <c r="B47" s="124" t="s">
        <v>6</v>
      </c>
      <c r="C47" s="125"/>
      <c r="D47" s="126" t="s">
        <v>5</v>
      </c>
      <c r="E47" s="127" t="s">
        <v>7</v>
      </c>
      <c r="F47" s="126" t="s">
        <v>8</v>
      </c>
      <c r="G47" s="128"/>
      <c r="H47" s="129"/>
      <c r="I47" s="130" t="s">
        <v>9</v>
      </c>
      <c r="J47" s="23"/>
      <c r="K47" s="23"/>
      <c r="L47" s="136" t="s">
        <v>65</v>
      </c>
    </row>
    <row r="48" spans="2:12" ht="12" customHeight="1" thickBot="1">
      <c r="B48" s="131"/>
      <c r="C48" s="132" t="s">
        <v>11</v>
      </c>
      <c r="D48" s="133" t="s">
        <v>158</v>
      </c>
      <c r="E48" s="134" t="s">
        <v>11</v>
      </c>
      <c r="F48" s="133" t="s">
        <v>11</v>
      </c>
      <c r="G48" s="134" t="s">
        <v>11</v>
      </c>
      <c r="H48" s="133" t="s">
        <v>11</v>
      </c>
      <c r="I48" s="135" t="s">
        <v>11</v>
      </c>
      <c r="J48" s="23"/>
      <c r="K48" s="23"/>
      <c r="L48" s="136" t="s">
        <v>127</v>
      </c>
    </row>
    <row r="49" spans="2:12" ht="12" customHeight="1">
      <c r="B49" s="296" t="s">
        <v>126</v>
      </c>
      <c r="C49" s="96">
        <v>844.1</v>
      </c>
      <c r="D49" s="299">
        <f aca="true" t="shared" si="3" ref="D49:D55">SUM(E49:I49)</f>
        <v>851.4</v>
      </c>
      <c r="E49" s="306">
        <f>1!E66</f>
        <v>95.5</v>
      </c>
      <c r="F49" s="306">
        <f>1!F66</f>
        <v>385.7</v>
      </c>
      <c r="G49" s="306">
        <f>1!G66</f>
        <v>0</v>
      </c>
      <c r="H49" s="306">
        <f>1!H66</f>
        <v>20.2</v>
      </c>
      <c r="I49" s="307">
        <f>1!I66</f>
        <v>350</v>
      </c>
      <c r="J49" s="23"/>
      <c r="K49" s="23"/>
      <c r="L49" s="216">
        <f>1!L66</f>
        <v>176.29999999999998</v>
      </c>
    </row>
    <row r="50" spans="2:12" ht="13.5" customHeight="1">
      <c r="B50" s="295" t="s">
        <v>320</v>
      </c>
      <c r="C50" s="9">
        <v>81.47</v>
      </c>
      <c r="D50" s="300">
        <f t="shared" si="3"/>
        <v>81.47</v>
      </c>
      <c r="E50" s="308"/>
      <c r="F50" s="308"/>
      <c r="G50" s="308"/>
      <c r="H50" s="308"/>
      <c r="I50" s="309">
        <v>81.47</v>
      </c>
      <c r="J50" s="23"/>
      <c r="K50" s="23" t="s">
        <v>333</v>
      </c>
      <c r="L50" s="304">
        <f>D50</f>
        <v>81.47</v>
      </c>
    </row>
    <row r="51" spans="2:12" ht="14.25" customHeight="1">
      <c r="B51" s="297" t="s">
        <v>128</v>
      </c>
      <c r="C51" s="38">
        <v>490.24</v>
      </c>
      <c r="D51" s="300">
        <f t="shared" si="3"/>
        <v>506.97</v>
      </c>
      <c r="E51" s="19">
        <f>2!E$41</f>
        <v>0</v>
      </c>
      <c r="F51" s="19">
        <f>2!F41</f>
        <v>163.06</v>
      </c>
      <c r="G51" s="19">
        <f>2!G41</f>
        <v>0</v>
      </c>
      <c r="H51" s="19">
        <f>2!H41</f>
        <v>0</v>
      </c>
      <c r="I51" s="97">
        <f>2!I41</f>
        <v>343.91</v>
      </c>
      <c r="J51" s="23"/>
      <c r="K51" s="23"/>
      <c r="L51" s="216">
        <f>2!L41</f>
        <v>209.80999999999997</v>
      </c>
    </row>
    <row r="52" spans="2:12" ht="13.5" customHeight="1">
      <c r="B52" s="297" t="s">
        <v>129</v>
      </c>
      <c r="C52" s="26">
        <v>486.3</v>
      </c>
      <c r="D52" s="300">
        <f t="shared" si="3"/>
        <v>505.9700000000001</v>
      </c>
      <c r="E52" s="19">
        <f>3!E$43</f>
        <v>0</v>
      </c>
      <c r="F52" s="19">
        <f>3!F$43</f>
        <v>224.47000000000003</v>
      </c>
      <c r="G52" s="19">
        <f>3!G$43</f>
        <v>0</v>
      </c>
      <c r="H52" s="19">
        <f>3!H$43</f>
        <v>0</v>
      </c>
      <c r="I52" s="97">
        <f>3!I$43</f>
        <v>281.50000000000006</v>
      </c>
      <c r="J52" s="23"/>
      <c r="K52" s="23"/>
      <c r="L52" s="216">
        <f>3!L43</f>
        <v>37.2</v>
      </c>
    </row>
    <row r="53" spans="2:12" ht="12.75" customHeight="1">
      <c r="B53" s="297" t="s">
        <v>130</v>
      </c>
      <c r="C53" s="38">
        <v>501.7</v>
      </c>
      <c r="D53" s="300">
        <f t="shared" si="3"/>
        <v>521.3700000000001</v>
      </c>
      <c r="E53" s="19">
        <f>4!E$40</f>
        <v>0</v>
      </c>
      <c r="F53" s="19">
        <f>4!F$40</f>
        <v>206.97000000000003</v>
      </c>
      <c r="G53" s="19">
        <f>4!G$40</f>
        <v>0</v>
      </c>
      <c r="H53" s="19">
        <f>4!H$40</f>
        <v>0</v>
      </c>
      <c r="I53" s="97">
        <f>4!I$40</f>
        <v>314.40000000000003</v>
      </c>
      <c r="J53" s="23"/>
      <c r="K53" s="23"/>
      <c r="L53" s="216">
        <f>4!L40</f>
        <v>24.3</v>
      </c>
    </row>
    <row r="54" spans="2:12" ht="14.25" customHeight="1" thickBot="1">
      <c r="B54" s="298" t="s">
        <v>131</v>
      </c>
      <c r="C54" s="91">
        <v>486.28</v>
      </c>
      <c r="D54" s="226">
        <f t="shared" si="3"/>
        <v>505.95000000000005</v>
      </c>
      <c r="E54" s="93">
        <f>5!E$36</f>
        <v>13.8</v>
      </c>
      <c r="F54" s="93">
        <f>5!F$36</f>
        <v>159.47000000000003</v>
      </c>
      <c r="G54" s="93">
        <f>5!G$36</f>
        <v>0</v>
      </c>
      <c r="H54" s="93">
        <f>5!H$36</f>
        <v>0</v>
      </c>
      <c r="I54" s="98">
        <f>5!I$36</f>
        <v>332.68</v>
      </c>
      <c r="J54" s="23"/>
      <c r="K54" s="23"/>
      <c r="L54" s="217">
        <f>L36</f>
        <v>280.78000000000003</v>
      </c>
    </row>
    <row r="55" spans="2:12" ht="16.5" customHeight="1" thickBot="1">
      <c r="B55" s="114" t="s">
        <v>132</v>
      </c>
      <c r="C55" s="115">
        <v>2890.09</v>
      </c>
      <c r="D55" s="81">
        <f t="shared" si="3"/>
        <v>2973.13</v>
      </c>
      <c r="E55" s="116">
        <f>SUM(E49:E54)</f>
        <v>109.3</v>
      </c>
      <c r="F55" s="81">
        <f>SUM(F49:F54)</f>
        <v>1139.67</v>
      </c>
      <c r="G55" s="116">
        <f>SUM(G49:G54)</f>
        <v>0</v>
      </c>
      <c r="H55" s="116">
        <f>SUM(H49:H54)</f>
        <v>20.2</v>
      </c>
      <c r="I55" s="117">
        <f>SUM(I49:I54)</f>
        <v>1703.9600000000003</v>
      </c>
      <c r="J55" s="23"/>
      <c r="K55" s="23"/>
      <c r="L55" s="215">
        <f>SUM(L49:L54)</f>
        <v>809.8599999999999</v>
      </c>
    </row>
    <row r="56" spans="2:12" ht="12.75" customHeight="1">
      <c r="B56" s="22" t="s">
        <v>156</v>
      </c>
      <c r="C56" s="36">
        <v>1625.39</v>
      </c>
      <c r="D56" s="14">
        <f>G55+H55+I55</f>
        <v>1724.1600000000003</v>
      </c>
      <c r="E56" s="15"/>
      <c r="F56" s="15"/>
      <c r="G56" s="15"/>
      <c r="H56" s="15"/>
      <c r="I56" s="15"/>
      <c r="J56" s="23"/>
      <c r="K56" s="23"/>
      <c r="L56" s="7"/>
    </row>
    <row r="57" spans="2:12" ht="12" customHeight="1">
      <c r="B57" s="9" t="s">
        <v>159</v>
      </c>
      <c r="C57" s="26" t="s">
        <v>133</v>
      </c>
      <c r="D57" s="18">
        <f>E55+F55</f>
        <v>1248.97</v>
      </c>
      <c r="E57" s="19"/>
      <c r="F57" s="19"/>
      <c r="G57" s="19"/>
      <c r="H57" s="19"/>
      <c r="I57" s="19"/>
      <c r="J57" s="23"/>
      <c r="K57" s="23"/>
      <c r="L57" s="7"/>
    </row>
    <row r="58" spans="2:11" ht="12.75">
      <c r="B58" s="33"/>
      <c r="C58" s="33"/>
      <c r="D58" s="33"/>
      <c r="E58" s="33"/>
      <c r="F58" s="33"/>
      <c r="G58" s="33"/>
      <c r="H58" s="33"/>
      <c r="I58" s="33"/>
      <c r="J58" s="33"/>
      <c r="K58" s="301" t="s">
        <v>331</v>
      </c>
    </row>
    <row r="59" spans="3:11" ht="12.75">
      <c r="C59" s="33"/>
      <c r="E59" s="33"/>
      <c r="F59" s="33"/>
      <c r="G59" s="33"/>
      <c r="H59" s="33"/>
      <c r="I59" s="33"/>
      <c r="J59" s="33"/>
      <c r="K59" s="301" t="s">
        <v>332</v>
      </c>
    </row>
    <row r="60" spans="5:11" ht="12.75">
      <c r="E60" s="33"/>
      <c r="F60" s="33"/>
      <c r="G60" s="33"/>
      <c r="H60" s="33"/>
      <c r="I60" s="33"/>
      <c r="J60" s="33"/>
      <c r="K60" s="33"/>
    </row>
    <row r="61" spans="3:12" ht="13.5" thickBot="1">
      <c r="C61" s="33"/>
      <c r="D61" s="33"/>
      <c r="E61" s="33"/>
      <c r="F61" s="33"/>
      <c r="G61" s="33"/>
      <c r="H61" s="33"/>
      <c r="I61" s="33"/>
      <c r="J61" s="33"/>
      <c r="K61" s="302">
        <f>D55-L55</f>
        <v>2163.2700000000004</v>
      </c>
      <c r="L61" s="305" t="s">
        <v>11</v>
      </c>
    </row>
    <row r="62" spans="2:11" ht="12.75">
      <c r="B62" s="303" t="s">
        <v>350</v>
      </c>
      <c r="C62" s="33"/>
      <c r="D62" s="33"/>
      <c r="E62" s="33"/>
      <c r="F62" s="33"/>
      <c r="G62" s="33"/>
      <c r="H62" s="33"/>
      <c r="I62" s="33"/>
      <c r="J62" s="33"/>
      <c r="K62" s="33"/>
    </row>
    <row r="70" spans="15:17" ht="15.75">
      <c r="O70" s="153"/>
      <c r="P70" s="153"/>
      <c r="Q70" s="153"/>
    </row>
    <row r="71" spans="15:18" ht="12.75">
      <c r="O71" s="183"/>
      <c r="P71" s="183"/>
      <c r="Q71" s="183"/>
      <c r="R71" s="183"/>
    </row>
    <row r="73" ht="13.5" thickBot="1"/>
    <row r="74" spans="15:21" ht="12.75">
      <c r="O74" s="105"/>
      <c r="P74" s="144"/>
      <c r="Q74" s="145"/>
      <c r="R74" s="144"/>
      <c r="S74" s="145"/>
      <c r="T74" s="144"/>
      <c r="U74" s="146"/>
    </row>
    <row r="75" spans="15:21" ht="12.75">
      <c r="O75" s="147"/>
      <c r="P75" s="148"/>
      <c r="Q75" s="149"/>
      <c r="R75" s="148"/>
      <c r="S75" s="150"/>
      <c r="T75" s="151"/>
      <c r="U75" s="152"/>
    </row>
    <row r="76" spans="15:21" ht="13.5" thickBot="1">
      <c r="O76" s="154"/>
      <c r="P76" s="155"/>
      <c r="Q76" s="156"/>
      <c r="R76" s="155"/>
      <c r="S76" s="156"/>
      <c r="T76" s="155"/>
      <c r="U76" s="157"/>
    </row>
    <row r="77" spans="15:21" ht="12.75">
      <c r="O77" s="167"/>
      <c r="P77" s="175"/>
      <c r="Q77" s="173"/>
      <c r="R77" s="158"/>
      <c r="S77" s="159"/>
      <c r="T77" s="159"/>
      <c r="U77" s="160"/>
    </row>
    <row r="78" spans="15:21" ht="12.75">
      <c r="O78" s="168"/>
      <c r="P78" s="176"/>
      <c r="Q78" s="174"/>
      <c r="R78" s="171"/>
      <c r="S78" s="170"/>
      <c r="T78" s="170"/>
      <c r="U78" s="172"/>
    </row>
    <row r="79" spans="15:21" ht="12.75">
      <c r="O79" s="168"/>
      <c r="P79" s="176"/>
      <c r="Q79" s="174"/>
      <c r="R79" s="171"/>
      <c r="S79" s="170"/>
      <c r="T79" s="170"/>
      <c r="U79" s="172"/>
    </row>
    <row r="80" spans="15:21" ht="12.75">
      <c r="O80" s="168"/>
      <c r="P80" s="176"/>
      <c r="Q80" s="174"/>
      <c r="R80" s="171"/>
      <c r="S80" s="170"/>
      <c r="T80" s="170"/>
      <c r="U80" s="172"/>
    </row>
    <row r="81" spans="15:21" ht="12.75">
      <c r="O81" s="168"/>
      <c r="P81" s="176"/>
      <c r="Q81" s="174"/>
      <c r="R81" s="171"/>
      <c r="S81" s="170"/>
      <c r="T81" s="170"/>
      <c r="U81" s="172"/>
    </row>
    <row r="82" spans="15:21" ht="13.5" customHeight="1">
      <c r="O82" s="168"/>
      <c r="P82" s="176"/>
      <c r="Q82" s="174"/>
      <c r="R82" s="171"/>
      <c r="S82" s="170"/>
      <c r="T82" s="170"/>
      <c r="U82" s="172"/>
    </row>
    <row r="83" spans="15:21" ht="12.75">
      <c r="O83" s="168"/>
      <c r="P83" s="176"/>
      <c r="Q83" s="174"/>
      <c r="R83" s="171"/>
      <c r="S83" s="170"/>
      <c r="T83" s="170"/>
      <c r="U83" s="172"/>
    </row>
    <row r="84" spans="15:21" ht="12.75">
      <c r="O84" s="168"/>
      <c r="P84" s="176"/>
      <c r="Q84" s="174"/>
      <c r="R84" s="171"/>
      <c r="S84" s="170"/>
      <c r="T84" s="170"/>
      <c r="U84" s="172"/>
    </row>
    <row r="85" spans="15:21" ht="12.75">
      <c r="O85" s="168"/>
      <c r="P85" s="310"/>
      <c r="Q85" s="311"/>
      <c r="R85" s="312"/>
      <c r="S85" s="313"/>
      <c r="T85" s="313"/>
      <c r="U85" s="201"/>
    </row>
    <row r="86" spans="15:21" ht="12.75">
      <c r="O86" s="168"/>
      <c r="P86" s="310"/>
      <c r="Q86" s="311"/>
      <c r="R86" s="312"/>
      <c r="S86" s="313"/>
      <c r="T86" s="313"/>
      <c r="U86" s="201"/>
    </row>
    <row r="87" spans="15:21" ht="12.75">
      <c r="O87" s="168"/>
      <c r="P87" s="310"/>
      <c r="Q87" s="311"/>
      <c r="R87" s="312"/>
      <c r="S87" s="313"/>
      <c r="T87" s="313"/>
      <c r="U87" s="201"/>
    </row>
    <row r="88" spans="15:21" ht="13.5" thickBot="1">
      <c r="O88" s="169"/>
      <c r="P88" s="317"/>
      <c r="Q88" s="318"/>
      <c r="R88" s="319"/>
      <c r="S88" s="320"/>
      <c r="T88" s="320"/>
      <c r="U88" s="321"/>
    </row>
    <row r="89" spans="15:21" ht="13.5" thickBot="1">
      <c r="O89" s="179"/>
      <c r="P89" s="180"/>
      <c r="Q89" s="181"/>
      <c r="R89" s="182"/>
      <c r="S89" s="182"/>
      <c r="T89" s="182"/>
      <c r="U89" s="182"/>
    </row>
    <row r="90" spans="15:21" ht="12.75">
      <c r="O90" s="166"/>
      <c r="P90" s="164"/>
      <c r="Q90" s="162"/>
      <c r="R90" s="163"/>
      <c r="S90" s="163"/>
      <c r="T90" s="163"/>
      <c r="U90" s="161"/>
    </row>
    <row r="91" spans="15:21" ht="13.5" thickBot="1">
      <c r="O91" s="165"/>
      <c r="P91" s="178"/>
      <c r="Q91" s="191"/>
      <c r="R91" s="178"/>
      <c r="S91" s="191"/>
      <c r="T91" s="191"/>
      <c r="U91" s="178"/>
    </row>
    <row r="98" spans="15:21" ht="15.75">
      <c r="O98" s="315"/>
      <c r="P98" s="315"/>
      <c r="Q98" s="315"/>
      <c r="R98" s="315"/>
      <c r="S98" s="315"/>
      <c r="T98" s="315"/>
      <c r="U98" s="316"/>
    </row>
    <row r="99" spans="15:21" ht="15.75">
      <c r="O99" s="315"/>
      <c r="P99" s="315"/>
      <c r="Q99" s="315"/>
      <c r="R99" s="315"/>
      <c r="S99" s="315"/>
      <c r="T99" s="315"/>
      <c r="U99" s="316"/>
    </row>
    <row r="100" spans="15:21" ht="15.75">
      <c r="O100" s="315"/>
      <c r="P100" s="315"/>
      <c r="Q100" s="315"/>
      <c r="R100" s="315"/>
      <c r="S100" s="315"/>
      <c r="T100" s="315"/>
      <c r="U100" s="316"/>
    </row>
    <row r="101" ht="13.5" thickBot="1"/>
    <row r="102" spans="15:21" ht="12.75">
      <c r="O102" s="105"/>
      <c r="P102" s="184"/>
      <c r="Q102" s="184"/>
      <c r="R102" s="146"/>
      <c r="S102" s="196"/>
      <c r="T102" s="190"/>
      <c r="U102" s="146"/>
    </row>
    <row r="103" spans="15:21" ht="12.75">
      <c r="O103" s="147"/>
      <c r="P103" s="185"/>
      <c r="Q103" s="185"/>
      <c r="R103" s="198"/>
      <c r="S103" s="150"/>
      <c r="T103" s="189"/>
      <c r="U103" s="152"/>
    </row>
    <row r="104" spans="15:21" ht="13.5" thickBot="1">
      <c r="O104" s="154"/>
      <c r="P104" s="186"/>
      <c r="Q104" s="187"/>
      <c r="R104" s="188"/>
      <c r="S104" s="197"/>
      <c r="T104" s="188"/>
      <c r="U104" s="157"/>
    </row>
    <row r="105" spans="15:21" ht="12.75">
      <c r="O105" s="167"/>
      <c r="P105" s="175"/>
      <c r="Q105" s="199"/>
      <c r="R105" s="160"/>
      <c r="S105" s="199"/>
      <c r="T105" s="202"/>
      <c r="U105" s="204"/>
    </row>
    <row r="106" spans="15:21" ht="12.75">
      <c r="O106" s="168"/>
      <c r="P106" s="310"/>
      <c r="Q106" s="200"/>
      <c r="R106" s="201"/>
      <c r="S106" s="200"/>
      <c r="T106" s="203"/>
      <c r="U106" s="314"/>
    </row>
    <row r="107" spans="15:21" ht="12.75">
      <c r="O107" s="168"/>
      <c r="P107" s="310"/>
      <c r="Q107" s="200"/>
      <c r="R107" s="201"/>
      <c r="S107" s="200"/>
      <c r="T107" s="203"/>
      <c r="U107" s="177"/>
    </row>
    <row r="108" spans="15:21" ht="12.75">
      <c r="O108" s="168"/>
      <c r="P108" s="310"/>
      <c r="Q108" s="200"/>
      <c r="R108" s="201"/>
      <c r="S108" s="200"/>
      <c r="T108" s="203"/>
      <c r="U108" s="177"/>
    </row>
    <row r="109" spans="15:21" ht="12.75">
      <c r="O109" s="168"/>
      <c r="P109" s="310"/>
      <c r="Q109" s="200"/>
      <c r="R109" s="201"/>
      <c r="S109" s="200"/>
      <c r="T109" s="203"/>
      <c r="U109" s="177"/>
    </row>
    <row r="110" spans="15:21" ht="12.75">
      <c r="O110" s="168"/>
      <c r="P110" s="310"/>
      <c r="Q110" s="200"/>
      <c r="R110" s="201"/>
      <c r="S110" s="200"/>
      <c r="T110" s="203"/>
      <c r="U110" s="177"/>
    </row>
    <row r="111" spans="15:21" ht="12.75">
      <c r="O111" s="168"/>
      <c r="P111" s="310"/>
      <c r="Q111" s="200"/>
      <c r="R111" s="201"/>
      <c r="S111" s="200"/>
      <c r="T111" s="203"/>
      <c r="U111" s="177"/>
    </row>
    <row r="112" spans="15:21" ht="12.75">
      <c r="O112" s="168"/>
      <c r="P112" s="310"/>
      <c r="Q112" s="200"/>
      <c r="R112" s="201"/>
      <c r="S112" s="200"/>
      <c r="T112" s="203"/>
      <c r="U112" s="177"/>
    </row>
    <row r="113" spans="15:21" ht="12.75">
      <c r="O113" s="168"/>
      <c r="P113" s="310"/>
      <c r="Q113" s="200"/>
      <c r="R113" s="201"/>
      <c r="S113" s="200"/>
      <c r="T113" s="203"/>
      <c r="U113" s="177"/>
    </row>
    <row r="114" spans="15:21" ht="12.75">
      <c r="O114" s="168"/>
      <c r="P114" s="310"/>
      <c r="Q114" s="200"/>
      <c r="R114" s="201"/>
      <c r="S114" s="200"/>
      <c r="T114" s="203"/>
      <c r="U114" s="177"/>
    </row>
    <row r="115" spans="15:21" ht="12.75">
      <c r="O115" s="168"/>
      <c r="P115" s="310"/>
      <c r="Q115" s="200"/>
      <c r="R115" s="201"/>
      <c r="S115" s="200"/>
      <c r="T115" s="203"/>
      <c r="U115" s="177"/>
    </row>
    <row r="116" spans="15:21" ht="13.5" thickBot="1">
      <c r="O116" s="169"/>
      <c r="P116" s="310"/>
      <c r="Q116" s="200"/>
      <c r="R116" s="201"/>
      <c r="S116" s="200"/>
      <c r="T116" s="203"/>
      <c r="U116" s="177"/>
    </row>
    <row r="117" spans="15:21" ht="13.5" thickBot="1">
      <c r="O117" s="179"/>
      <c r="P117" s="180"/>
      <c r="Q117" s="181"/>
      <c r="R117" s="182"/>
      <c r="S117" s="182"/>
      <c r="T117" s="182"/>
      <c r="U117" s="182"/>
    </row>
    <row r="118" spans="15:21" ht="12.75">
      <c r="O118" s="166"/>
      <c r="P118" s="164"/>
      <c r="Q118" s="162"/>
      <c r="R118" s="164"/>
      <c r="S118" s="162"/>
      <c r="T118" s="164"/>
      <c r="U118" s="194"/>
    </row>
    <row r="119" spans="15:21" ht="13.5" thickBot="1">
      <c r="O119" s="165"/>
      <c r="P119" s="191"/>
      <c r="Q119" s="192"/>
      <c r="R119" s="191"/>
      <c r="S119" s="193"/>
      <c r="T119" s="191"/>
      <c r="U119" s="195"/>
    </row>
  </sheetData>
  <mergeCells count="1">
    <mergeCell ref="J3:K3"/>
  </mergeCells>
  <printOptions/>
  <pageMargins left="0.26" right="0.25" top="0.56" bottom="0.47" header="0.5" footer="0.5"/>
  <pageSetup horizontalDpi="600" verticalDpi="600" orientation="portrait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97"/>
  <sheetViews>
    <sheetView view="pageBreakPreview" zoomScaleSheetLayoutView="100" workbookViewId="0" topLeftCell="A11">
      <selection activeCell="A49" sqref="A1:L49"/>
    </sheetView>
  </sheetViews>
  <sheetFormatPr defaultColWidth="9.140625" defaultRowHeight="12.75"/>
  <cols>
    <col min="1" max="1" width="4.28125" style="2" customWidth="1"/>
    <col min="2" max="2" width="14.7109375" style="2" customWidth="1"/>
    <col min="3" max="3" width="0.13671875" style="2" customWidth="1"/>
    <col min="4" max="4" width="8.7109375" style="2" customWidth="1"/>
    <col min="5" max="5" width="6.140625" style="2" customWidth="1"/>
    <col min="6" max="6" width="8.7109375" style="2" customWidth="1"/>
    <col min="7" max="7" width="9.421875" style="2" customWidth="1"/>
    <col min="8" max="8" width="7.8515625" style="2" customWidth="1"/>
    <col min="9" max="9" width="7.7109375" style="2" customWidth="1"/>
    <col min="10" max="10" width="7.8515625" style="2" customWidth="1"/>
    <col min="11" max="11" width="17.28125" style="2" customWidth="1"/>
    <col min="12" max="12" width="12.421875" style="2" customWidth="1"/>
    <col min="13" max="16384" width="9.140625" style="2" customWidth="1"/>
  </cols>
  <sheetData>
    <row r="1" ht="12.75">
      <c r="K1" s="2" t="s">
        <v>341</v>
      </c>
    </row>
    <row r="2" spans="2:12" ht="13.5" thickBot="1">
      <c r="B2" s="8"/>
      <c r="C2" s="8"/>
      <c r="D2" s="8"/>
      <c r="E2" s="8"/>
      <c r="G2" s="8"/>
      <c r="H2" s="8"/>
      <c r="I2" s="8"/>
      <c r="J2" s="8"/>
      <c r="K2" s="41"/>
      <c r="L2" s="211"/>
    </row>
    <row r="3" spans="2:12" ht="15" customHeight="1">
      <c r="B3" s="49" t="s">
        <v>0</v>
      </c>
      <c r="C3" s="70" t="s">
        <v>1</v>
      </c>
      <c r="D3" s="48" t="s">
        <v>1</v>
      </c>
      <c r="E3" s="49" t="s">
        <v>2</v>
      </c>
      <c r="F3" s="48" t="s">
        <v>3</v>
      </c>
      <c r="G3" s="48" t="s">
        <v>150</v>
      </c>
      <c r="H3" s="48" t="s">
        <v>4</v>
      </c>
      <c r="I3" s="49" t="s">
        <v>5</v>
      </c>
      <c r="J3" s="329" t="s">
        <v>61</v>
      </c>
      <c r="K3" s="330"/>
      <c r="L3" s="208" t="s">
        <v>151</v>
      </c>
    </row>
    <row r="4" spans="2:12" ht="12.75" customHeight="1">
      <c r="B4" s="71" t="s">
        <v>6</v>
      </c>
      <c r="C4" s="72" t="s">
        <v>5</v>
      </c>
      <c r="D4" s="50" t="s">
        <v>5</v>
      </c>
      <c r="E4" s="51" t="s">
        <v>7</v>
      </c>
      <c r="F4" s="50" t="s">
        <v>8</v>
      </c>
      <c r="G4" s="73"/>
      <c r="H4" s="73"/>
      <c r="I4" s="51" t="s">
        <v>9</v>
      </c>
      <c r="J4" s="74" t="s">
        <v>1</v>
      </c>
      <c r="K4" s="52" t="s">
        <v>10</v>
      </c>
      <c r="L4" s="208" t="s">
        <v>40</v>
      </c>
    </row>
    <row r="5" spans="2:12" ht="12" customHeight="1" thickBot="1">
      <c r="B5" s="69"/>
      <c r="C5" s="66" t="s">
        <v>11</v>
      </c>
      <c r="D5" s="65" t="s">
        <v>11</v>
      </c>
      <c r="E5" s="46" t="s">
        <v>11</v>
      </c>
      <c r="F5" s="47" t="s">
        <v>11</v>
      </c>
      <c r="G5" s="65" t="s">
        <v>11</v>
      </c>
      <c r="H5" s="65" t="s">
        <v>11</v>
      </c>
      <c r="I5" s="64" t="s">
        <v>11</v>
      </c>
      <c r="J5" s="68" t="s">
        <v>11</v>
      </c>
      <c r="K5" s="63"/>
      <c r="L5" s="208" t="s">
        <v>41</v>
      </c>
    </row>
    <row r="6" spans="2:12" ht="12" customHeight="1" thickBot="1">
      <c r="B6" s="67">
        <v>1</v>
      </c>
      <c r="C6" s="59"/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53">
        <v>9</v>
      </c>
      <c r="L6" s="208" t="s">
        <v>42</v>
      </c>
    </row>
    <row r="7" spans="2:12" ht="13.5" customHeight="1">
      <c r="B7" s="105" t="s">
        <v>148</v>
      </c>
      <c r="C7" s="103"/>
      <c r="D7" s="103"/>
      <c r="E7" s="103"/>
      <c r="F7" s="103"/>
      <c r="G7" s="103"/>
      <c r="H7" s="103"/>
      <c r="I7" s="103"/>
      <c r="J7" s="103"/>
      <c r="K7" s="106"/>
      <c r="L7" s="28"/>
    </row>
    <row r="8" spans="2:12" ht="12" customHeight="1">
      <c r="B8" s="205" t="s">
        <v>242</v>
      </c>
      <c r="C8" s="26" t="s">
        <v>134</v>
      </c>
      <c r="D8" s="18">
        <f aca="true" t="shared" si="0" ref="D8:D34">SUM(E8:I8)</f>
        <v>11.3</v>
      </c>
      <c r="E8" s="19"/>
      <c r="F8" s="19"/>
      <c r="G8" s="19"/>
      <c r="H8" s="19"/>
      <c r="I8" s="20">
        <v>11.3</v>
      </c>
      <c r="J8" s="19"/>
      <c r="K8" s="62" t="s">
        <v>168</v>
      </c>
      <c r="L8" s="12"/>
    </row>
    <row r="9" spans="2:12" ht="12" customHeight="1">
      <c r="B9" s="205" t="s">
        <v>243</v>
      </c>
      <c r="C9" s="38">
        <v>10.4</v>
      </c>
      <c r="D9" s="18">
        <f t="shared" si="0"/>
        <v>10.4</v>
      </c>
      <c r="E9" s="19"/>
      <c r="F9" s="19"/>
      <c r="G9" s="19"/>
      <c r="H9" s="19"/>
      <c r="I9" s="20">
        <v>10.4</v>
      </c>
      <c r="J9" s="19"/>
      <c r="K9" s="62" t="s">
        <v>336</v>
      </c>
      <c r="L9" s="12"/>
    </row>
    <row r="10" spans="2:12" ht="12" customHeight="1">
      <c r="B10" s="205" t="s">
        <v>244</v>
      </c>
      <c r="C10" s="26" t="s">
        <v>135</v>
      </c>
      <c r="D10" s="18">
        <f t="shared" si="0"/>
        <v>11.9</v>
      </c>
      <c r="E10" s="19"/>
      <c r="F10" s="19"/>
      <c r="G10" s="19"/>
      <c r="H10" s="19"/>
      <c r="I10" s="20">
        <v>11.9</v>
      </c>
      <c r="J10" s="19"/>
      <c r="K10" s="62" t="s">
        <v>338</v>
      </c>
      <c r="L10" s="12"/>
    </row>
    <row r="11" spans="2:12" ht="12" customHeight="1">
      <c r="B11" s="205" t="s">
        <v>245</v>
      </c>
      <c r="C11" s="38">
        <v>10.6</v>
      </c>
      <c r="D11" s="18">
        <f t="shared" si="0"/>
        <v>10.6</v>
      </c>
      <c r="E11" s="19"/>
      <c r="F11" s="19"/>
      <c r="G11" s="19"/>
      <c r="H11" s="19"/>
      <c r="I11" s="20">
        <v>10.6</v>
      </c>
      <c r="J11" s="19"/>
      <c r="K11" s="62" t="s">
        <v>339</v>
      </c>
      <c r="L11" s="12"/>
    </row>
    <row r="12" spans="2:12" ht="12" customHeight="1">
      <c r="B12" s="205" t="s">
        <v>246</v>
      </c>
      <c r="C12" s="38">
        <v>10.8</v>
      </c>
      <c r="D12" s="18">
        <f t="shared" si="0"/>
        <v>10.8</v>
      </c>
      <c r="E12" s="19"/>
      <c r="F12" s="19"/>
      <c r="G12" s="19"/>
      <c r="H12" s="19"/>
      <c r="I12" s="20">
        <v>10.8</v>
      </c>
      <c r="J12" s="19"/>
      <c r="K12" s="62" t="s">
        <v>337</v>
      </c>
      <c r="L12" s="12"/>
    </row>
    <row r="13" spans="2:12" ht="12" customHeight="1" thickBot="1">
      <c r="B13" s="224" t="s">
        <v>247</v>
      </c>
      <c r="C13" s="91">
        <v>11.9</v>
      </c>
      <c r="D13" s="86">
        <f t="shared" si="0"/>
        <v>11.9</v>
      </c>
      <c r="E13" s="93"/>
      <c r="F13" s="93"/>
      <c r="G13" s="93"/>
      <c r="H13" s="93"/>
      <c r="I13" s="94">
        <v>11.9</v>
      </c>
      <c r="J13" s="226">
        <v>66.9</v>
      </c>
      <c r="K13" s="227" t="s">
        <v>337</v>
      </c>
      <c r="L13" s="12"/>
    </row>
    <row r="14" spans="2:12" ht="12" customHeight="1" thickBot="1">
      <c r="B14" s="240" t="s">
        <v>251</v>
      </c>
      <c r="C14" s="274">
        <v>1140</v>
      </c>
      <c r="D14" s="231">
        <f t="shared" si="0"/>
        <v>11.4</v>
      </c>
      <c r="E14" s="232"/>
      <c r="F14" s="232"/>
      <c r="G14" s="232"/>
      <c r="H14" s="238"/>
      <c r="I14" s="238">
        <v>11.4</v>
      </c>
      <c r="J14" s="116">
        <f>SUM(I14)</f>
        <v>11.4</v>
      </c>
      <c r="K14" s="239" t="s">
        <v>248</v>
      </c>
      <c r="L14" s="32"/>
    </row>
    <row r="15" spans="2:12" ht="12" customHeight="1">
      <c r="B15" s="236" t="s">
        <v>250</v>
      </c>
      <c r="C15" s="25">
        <v>1760</v>
      </c>
      <c r="D15" s="14">
        <f t="shared" si="0"/>
        <v>17.6</v>
      </c>
      <c r="E15" s="15"/>
      <c r="F15" s="15"/>
      <c r="G15" s="15"/>
      <c r="H15" s="15"/>
      <c r="I15" s="222">
        <v>17.6</v>
      </c>
      <c r="J15" s="15"/>
      <c r="K15" s="223"/>
      <c r="L15" s="32">
        <v>17.6</v>
      </c>
    </row>
    <row r="16" spans="2:12" ht="12" customHeight="1" thickBot="1">
      <c r="B16" s="224" t="s">
        <v>252</v>
      </c>
      <c r="C16" s="276">
        <v>670</v>
      </c>
      <c r="D16" s="86">
        <f t="shared" si="0"/>
        <v>6.7</v>
      </c>
      <c r="E16" s="93"/>
      <c r="F16" s="93"/>
      <c r="G16" s="93"/>
      <c r="H16" s="93"/>
      <c r="I16" s="94">
        <v>6.7</v>
      </c>
      <c r="J16" s="244">
        <v>24.3</v>
      </c>
      <c r="K16" s="227" t="s">
        <v>249</v>
      </c>
      <c r="L16" s="32">
        <v>6.7</v>
      </c>
    </row>
    <row r="17" spans="2:12" ht="12" customHeight="1">
      <c r="B17" s="236" t="s">
        <v>253</v>
      </c>
      <c r="C17" s="13" t="s">
        <v>136</v>
      </c>
      <c r="D17" s="14">
        <f t="shared" si="0"/>
        <v>11.6</v>
      </c>
      <c r="E17" s="15"/>
      <c r="F17" s="15"/>
      <c r="G17" s="15"/>
      <c r="H17" s="275" t="s">
        <v>137</v>
      </c>
      <c r="I17" s="222">
        <v>11.6</v>
      </c>
      <c r="J17" s="15"/>
      <c r="K17" s="223"/>
      <c r="L17" s="12"/>
    </row>
    <row r="18" spans="2:12" ht="12" customHeight="1">
      <c r="B18" s="236" t="s">
        <v>254</v>
      </c>
      <c r="C18" s="38">
        <v>11.7</v>
      </c>
      <c r="D18" s="18">
        <f t="shared" si="0"/>
        <v>11.7</v>
      </c>
      <c r="E18" s="19"/>
      <c r="F18" s="19"/>
      <c r="G18" s="19"/>
      <c r="H18" s="19"/>
      <c r="I18" s="20">
        <v>11.7</v>
      </c>
      <c r="J18" s="19"/>
      <c r="K18" s="62"/>
      <c r="L18" s="12"/>
    </row>
    <row r="19" spans="2:12" ht="12" customHeight="1" thickBot="1">
      <c r="B19" s="224" t="s">
        <v>255</v>
      </c>
      <c r="C19" s="107" t="s">
        <v>138</v>
      </c>
      <c r="D19" s="86">
        <f t="shared" si="0"/>
        <v>10.2</v>
      </c>
      <c r="E19" s="93"/>
      <c r="F19" s="93"/>
      <c r="G19" s="93"/>
      <c r="H19" s="93"/>
      <c r="I19" s="94">
        <v>10.2</v>
      </c>
      <c r="J19" s="244">
        <v>33.5</v>
      </c>
      <c r="K19" s="277" t="s">
        <v>169</v>
      </c>
      <c r="L19" s="12"/>
    </row>
    <row r="20" spans="2:12" ht="12" customHeight="1">
      <c r="B20" s="225" t="s">
        <v>262</v>
      </c>
      <c r="C20" s="36">
        <v>2.7</v>
      </c>
      <c r="D20" s="14">
        <f t="shared" si="0"/>
        <v>2.7</v>
      </c>
      <c r="E20" s="15"/>
      <c r="F20" s="222">
        <v>2.7</v>
      </c>
      <c r="G20" s="15"/>
      <c r="H20" s="15"/>
      <c r="I20" s="15"/>
      <c r="J20" s="15"/>
      <c r="K20" s="223"/>
      <c r="L20" s="12"/>
    </row>
    <row r="21" spans="2:12" ht="12" customHeight="1">
      <c r="B21" s="61" t="s">
        <v>263</v>
      </c>
      <c r="C21" s="17">
        <v>250</v>
      </c>
      <c r="D21" s="18">
        <f t="shared" si="0"/>
        <v>2.5</v>
      </c>
      <c r="E21" s="19"/>
      <c r="F21" s="20">
        <v>2.5</v>
      </c>
      <c r="G21" s="19"/>
      <c r="H21" s="19"/>
      <c r="I21" s="19"/>
      <c r="J21" s="19"/>
      <c r="K21" s="89"/>
      <c r="L21" s="12"/>
    </row>
    <row r="22" spans="2:12" ht="12" customHeight="1" thickBot="1">
      <c r="B22" s="224" t="s">
        <v>256</v>
      </c>
      <c r="C22" s="276">
        <v>2700</v>
      </c>
      <c r="D22" s="86">
        <f t="shared" si="0"/>
        <v>27</v>
      </c>
      <c r="E22" s="93"/>
      <c r="F22" s="94">
        <v>27</v>
      </c>
      <c r="G22" s="93"/>
      <c r="H22" s="93"/>
      <c r="I22" s="93"/>
      <c r="J22" s="93"/>
      <c r="K22" s="63"/>
      <c r="L22" s="12"/>
    </row>
    <row r="23" spans="2:12" ht="12" customHeight="1">
      <c r="B23" s="236" t="s">
        <v>260</v>
      </c>
      <c r="C23" s="13" t="s">
        <v>139</v>
      </c>
      <c r="D23" s="14">
        <f t="shared" si="0"/>
        <v>6.6</v>
      </c>
      <c r="E23" s="15"/>
      <c r="F23" s="15"/>
      <c r="G23" s="15"/>
      <c r="H23" s="15"/>
      <c r="I23" s="222">
        <v>6.6</v>
      </c>
      <c r="J23" s="15"/>
      <c r="K23" s="237" t="s">
        <v>171</v>
      </c>
      <c r="L23" s="12"/>
    </row>
    <row r="24" spans="2:12" ht="12" customHeight="1">
      <c r="B24" s="88">
        <v>339</v>
      </c>
      <c r="C24" s="26" t="s">
        <v>140</v>
      </c>
      <c r="D24" s="18">
        <f t="shared" si="0"/>
        <v>16.4</v>
      </c>
      <c r="E24" s="19"/>
      <c r="F24" s="19"/>
      <c r="G24" s="19"/>
      <c r="H24" s="19"/>
      <c r="I24" s="20">
        <v>16.4</v>
      </c>
      <c r="J24" s="19"/>
      <c r="K24" s="62" t="s">
        <v>141</v>
      </c>
      <c r="L24" s="12"/>
    </row>
    <row r="25" spans="2:12" ht="12" customHeight="1">
      <c r="B25" s="88">
        <v>329</v>
      </c>
      <c r="C25" s="38">
        <v>11.3</v>
      </c>
      <c r="D25" s="18">
        <f t="shared" si="0"/>
        <v>11.3</v>
      </c>
      <c r="E25" s="19"/>
      <c r="F25" s="19"/>
      <c r="G25" s="19"/>
      <c r="H25" s="19"/>
      <c r="I25" s="20">
        <v>11.3</v>
      </c>
      <c r="J25" s="19"/>
      <c r="K25" s="89"/>
      <c r="L25" s="12"/>
    </row>
    <row r="26" spans="2:12" ht="12" customHeight="1">
      <c r="B26" s="88">
        <v>330</v>
      </c>
      <c r="C26" s="9" t="s">
        <v>142</v>
      </c>
      <c r="D26" s="18">
        <f t="shared" si="0"/>
        <v>10.2</v>
      </c>
      <c r="E26" s="19"/>
      <c r="F26" s="19"/>
      <c r="G26" s="19"/>
      <c r="H26" s="19"/>
      <c r="I26" s="20">
        <v>10.2</v>
      </c>
      <c r="J26" s="19"/>
      <c r="K26" s="89"/>
      <c r="L26" s="12"/>
    </row>
    <row r="27" spans="2:12" ht="12" customHeight="1">
      <c r="B27" s="88">
        <v>330</v>
      </c>
      <c r="C27" s="38">
        <v>10.9</v>
      </c>
      <c r="D27" s="18">
        <f t="shared" si="0"/>
        <v>10.9</v>
      </c>
      <c r="E27" s="19"/>
      <c r="F27" s="19"/>
      <c r="G27" s="19"/>
      <c r="H27" s="19"/>
      <c r="I27" s="20">
        <v>10.9</v>
      </c>
      <c r="J27" s="19"/>
      <c r="K27" s="89"/>
      <c r="L27" s="12"/>
    </row>
    <row r="28" spans="2:12" ht="12" customHeight="1">
      <c r="B28" s="88">
        <v>333</v>
      </c>
      <c r="C28" s="38">
        <v>16.4</v>
      </c>
      <c r="D28" s="18">
        <f t="shared" si="0"/>
        <v>16.4</v>
      </c>
      <c r="E28" s="19"/>
      <c r="F28" s="19"/>
      <c r="G28" s="19"/>
      <c r="H28" s="19"/>
      <c r="I28" s="20">
        <v>16.4</v>
      </c>
      <c r="J28" s="19"/>
      <c r="K28" s="62" t="s">
        <v>143</v>
      </c>
      <c r="L28" s="12"/>
    </row>
    <row r="29" spans="2:12" ht="12" customHeight="1">
      <c r="B29" s="111" t="s">
        <v>144</v>
      </c>
      <c r="C29" s="17">
        <v>1620</v>
      </c>
      <c r="D29" s="18">
        <f t="shared" si="0"/>
        <v>16.2</v>
      </c>
      <c r="E29" s="19"/>
      <c r="F29" s="19"/>
      <c r="G29" s="19"/>
      <c r="H29" s="19"/>
      <c r="I29" s="20">
        <v>16.2</v>
      </c>
      <c r="J29" s="19"/>
      <c r="K29" s="89"/>
      <c r="L29" s="12"/>
    </row>
    <row r="30" spans="2:12" ht="12" customHeight="1">
      <c r="B30" s="88">
        <v>338</v>
      </c>
      <c r="C30" s="38">
        <v>15.2</v>
      </c>
      <c r="D30" s="18">
        <f t="shared" si="0"/>
        <v>15.2</v>
      </c>
      <c r="E30" s="19"/>
      <c r="F30" s="19"/>
      <c r="G30" s="19"/>
      <c r="H30" s="19"/>
      <c r="I30" s="20">
        <v>15.2</v>
      </c>
      <c r="J30" s="19"/>
      <c r="K30" s="89"/>
      <c r="L30" s="12"/>
    </row>
    <row r="31" spans="2:12" ht="12" customHeight="1">
      <c r="B31" s="88">
        <v>328</v>
      </c>
      <c r="C31" s="38">
        <v>10.7</v>
      </c>
      <c r="D31" s="18">
        <f t="shared" si="0"/>
        <v>10.7</v>
      </c>
      <c r="E31" s="19"/>
      <c r="F31" s="19"/>
      <c r="G31" s="19"/>
      <c r="H31" s="19"/>
      <c r="I31" s="20">
        <v>10.7</v>
      </c>
      <c r="J31" s="19"/>
      <c r="K31" s="112">
        <v>178.3</v>
      </c>
      <c r="L31" s="12"/>
    </row>
    <row r="32" spans="2:12" ht="12" customHeight="1">
      <c r="B32" s="88">
        <v>340</v>
      </c>
      <c r="C32" s="38">
        <v>27.5</v>
      </c>
      <c r="D32" s="18">
        <f t="shared" si="0"/>
        <v>27.5</v>
      </c>
      <c r="E32" s="19"/>
      <c r="F32" s="19"/>
      <c r="G32" s="19"/>
      <c r="H32" s="19"/>
      <c r="I32" s="20">
        <v>27.5</v>
      </c>
      <c r="J32" s="19"/>
      <c r="K32" s="112">
        <v>-164.5</v>
      </c>
      <c r="L32" s="12"/>
    </row>
    <row r="33" spans="2:12" ht="12" customHeight="1">
      <c r="B33" s="88">
        <v>341</v>
      </c>
      <c r="C33" s="26" t="s">
        <v>145</v>
      </c>
      <c r="D33" s="18">
        <f t="shared" si="0"/>
        <v>16.6</v>
      </c>
      <c r="E33" s="19"/>
      <c r="F33" s="19"/>
      <c r="G33" s="19"/>
      <c r="H33" s="19"/>
      <c r="I33" s="20">
        <v>16.6</v>
      </c>
      <c r="J33" s="19"/>
      <c r="K33" s="112">
        <v>13.8</v>
      </c>
      <c r="L33" s="12"/>
    </row>
    <row r="34" spans="2:12" ht="12" customHeight="1">
      <c r="B34" s="88">
        <v>342</v>
      </c>
      <c r="C34" s="17">
        <v>650</v>
      </c>
      <c r="D34" s="18">
        <f t="shared" si="0"/>
        <v>6.5</v>
      </c>
      <c r="E34" s="19"/>
      <c r="F34" s="19"/>
      <c r="G34" s="19"/>
      <c r="H34" s="19"/>
      <c r="I34" s="20">
        <v>6.5</v>
      </c>
      <c r="J34" s="19"/>
      <c r="K34" s="89"/>
      <c r="L34" s="12"/>
    </row>
    <row r="35" spans="2:12" ht="12" customHeight="1" thickBot="1">
      <c r="B35" s="279" t="s">
        <v>259</v>
      </c>
      <c r="C35" s="242"/>
      <c r="D35" s="86">
        <f>SUM(E35:I35)</f>
        <v>13.8</v>
      </c>
      <c r="E35" s="93"/>
      <c r="F35" s="93"/>
      <c r="G35" s="93"/>
      <c r="H35" s="93"/>
      <c r="I35" s="94">
        <v>13.8</v>
      </c>
      <c r="J35" s="226">
        <v>178.3</v>
      </c>
      <c r="K35" s="277" t="s">
        <v>170</v>
      </c>
      <c r="L35" s="12"/>
    </row>
    <row r="36" spans="2:12" ht="12" customHeight="1">
      <c r="B36" s="225" t="s">
        <v>258</v>
      </c>
      <c r="C36" s="278">
        <v>14.4</v>
      </c>
      <c r="D36" s="14">
        <f>SUM(E36:I36)</f>
        <v>14.4</v>
      </c>
      <c r="E36" s="15"/>
      <c r="F36" s="222">
        <v>14.4</v>
      </c>
      <c r="G36" s="15"/>
      <c r="H36" s="15"/>
      <c r="I36" s="15"/>
      <c r="J36" s="15"/>
      <c r="K36" s="223"/>
      <c r="L36" s="12"/>
    </row>
    <row r="37" spans="2:12" ht="12" customHeight="1">
      <c r="B37" s="61" t="s">
        <v>257</v>
      </c>
      <c r="C37" s="38">
        <v>76.2</v>
      </c>
      <c r="D37" s="18">
        <f>SUM(E37:I37)</f>
        <v>76.2</v>
      </c>
      <c r="E37" s="19"/>
      <c r="F37" s="20">
        <v>76.2</v>
      </c>
      <c r="G37" s="19"/>
      <c r="H37" s="19"/>
      <c r="I37" s="19"/>
      <c r="J37" s="19"/>
      <c r="K37" s="89"/>
      <c r="L37" s="12"/>
    </row>
    <row r="38" spans="2:12" ht="12" customHeight="1">
      <c r="B38" s="61" t="s">
        <v>216</v>
      </c>
      <c r="C38" s="38">
        <v>64.5</v>
      </c>
      <c r="D38" s="18">
        <f>SUM(E38:I38)</f>
        <v>64.5</v>
      </c>
      <c r="E38" s="19"/>
      <c r="F38" s="20">
        <v>64.5</v>
      </c>
      <c r="G38" s="19"/>
      <c r="H38" s="19"/>
      <c r="I38" s="19"/>
      <c r="J38" s="19"/>
      <c r="K38" s="89"/>
      <c r="L38" s="292"/>
    </row>
    <row r="39" spans="2:12" ht="12" customHeight="1" thickBot="1">
      <c r="B39" s="251" t="s">
        <v>261</v>
      </c>
      <c r="C39" s="252">
        <v>104.6</v>
      </c>
      <c r="D39" s="253">
        <v>19.67</v>
      </c>
      <c r="E39" s="254"/>
      <c r="F39" s="255">
        <v>19.67</v>
      </c>
      <c r="G39" s="254"/>
      <c r="H39" s="254"/>
      <c r="I39" s="254"/>
      <c r="J39" s="254"/>
      <c r="K39" s="258"/>
      <c r="L39" s="219"/>
    </row>
    <row r="40" spans="2:12" ht="12" customHeight="1" thickBot="1">
      <c r="B40" s="55" t="s">
        <v>155</v>
      </c>
      <c r="C40" s="79" t="s">
        <v>146</v>
      </c>
      <c r="D40" s="80">
        <f aca="true" t="shared" si="1" ref="D40:J40">SUM(D8:D39)</f>
        <v>521.37</v>
      </c>
      <c r="E40" s="57">
        <f t="shared" si="1"/>
        <v>0</v>
      </c>
      <c r="F40" s="57">
        <f t="shared" si="1"/>
        <v>206.97000000000003</v>
      </c>
      <c r="G40" s="57">
        <f t="shared" si="1"/>
        <v>0</v>
      </c>
      <c r="H40" s="57">
        <f t="shared" si="1"/>
        <v>0</v>
      </c>
      <c r="I40" s="57">
        <f t="shared" si="1"/>
        <v>314.40000000000003</v>
      </c>
      <c r="J40" s="57">
        <f t="shared" si="1"/>
        <v>314.40000000000003</v>
      </c>
      <c r="K40" s="104" t="s">
        <v>160</v>
      </c>
      <c r="L40" s="209">
        <f>SUM(L8:L39)</f>
        <v>24.3</v>
      </c>
    </row>
    <row r="41" spans="2:12" ht="12" customHeight="1">
      <c r="B41" s="22" t="s">
        <v>156</v>
      </c>
      <c r="C41" s="25">
        <v>31440</v>
      </c>
      <c r="D41" s="14">
        <f>G40+H40+I40</f>
        <v>314.40000000000003</v>
      </c>
      <c r="E41" s="15"/>
      <c r="F41" s="15"/>
      <c r="G41" s="15"/>
      <c r="H41" s="15"/>
      <c r="I41" s="15"/>
      <c r="J41" s="15"/>
      <c r="K41" s="16"/>
      <c r="L41" s="12"/>
    </row>
    <row r="42" spans="2:12" ht="12" customHeight="1">
      <c r="B42" s="9" t="s">
        <v>62</v>
      </c>
      <c r="C42" s="17">
        <v>18730</v>
      </c>
      <c r="D42" s="18">
        <f>E40+F40</f>
        <v>206.97000000000003</v>
      </c>
      <c r="E42" s="19"/>
      <c r="F42" s="19"/>
      <c r="G42" s="19"/>
      <c r="H42" s="19"/>
      <c r="I42" s="19"/>
      <c r="J42" s="19"/>
      <c r="K42" s="11"/>
      <c r="L42" s="12"/>
    </row>
    <row r="43" spans="2:12" ht="12.75">
      <c r="B43" s="31"/>
      <c r="C43" s="12"/>
      <c r="D43" s="42"/>
      <c r="E43" s="12"/>
      <c r="F43" s="12"/>
      <c r="G43" s="12"/>
      <c r="H43" s="12"/>
      <c r="I43" s="12"/>
      <c r="J43" s="12"/>
      <c r="K43" s="12"/>
      <c r="L43" s="12"/>
    </row>
    <row r="44" spans="2:12" ht="12.75">
      <c r="B44" s="10"/>
      <c r="C44" s="12"/>
      <c r="D44" s="42"/>
      <c r="E44" s="12"/>
      <c r="F44" s="12"/>
      <c r="G44" s="12"/>
      <c r="H44" s="12"/>
      <c r="I44" s="12"/>
      <c r="J44" s="12"/>
      <c r="K44" s="12"/>
      <c r="L44" s="12"/>
    </row>
    <row r="45" spans="2:4" ht="12.75">
      <c r="B45" s="1"/>
      <c r="D45" s="5"/>
    </row>
    <row r="46" spans="2:4" ht="12.75">
      <c r="B46" s="1"/>
      <c r="D46" s="5"/>
    </row>
    <row r="97" ht="12.75">
      <c r="B97" s="3"/>
    </row>
  </sheetData>
  <mergeCells count="1">
    <mergeCell ref="J3:K3"/>
  </mergeCells>
  <printOptions/>
  <pageMargins left="0.75" right="0.38" top="1" bottom="1" header="0" footer="0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41"/>
  <sheetViews>
    <sheetView view="pageBreakPreview" zoomScaleSheetLayoutView="100" workbookViewId="0" topLeftCell="A16">
      <selection activeCell="A48" sqref="A1:L48"/>
    </sheetView>
  </sheetViews>
  <sheetFormatPr defaultColWidth="9.140625" defaultRowHeight="12.75"/>
  <cols>
    <col min="1" max="1" width="4.28125" style="0" customWidth="1"/>
    <col min="2" max="2" width="14.8515625" style="0" customWidth="1"/>
    <col min="3" max="3" width="9.140625" style="0" hidden="1" customWidth="1"/>
    <col min="4" max="4" width="8.00390625" style="0" customWidth="1"/>
    <col min="5" max="5" width="7.7109375" style="0" customWidth="1"/>
    <col min="7" max="7" width="9.421875" style="0" customWidth="1"/>
    <col min="8" max="8" width="8.140625" style="0" customWidth="1"/>
    <col min="11" max="11" width="16.140625" style="0" customWidth="1"/>
    <col min="12" max="12" width="11.8515625" style="0" customWidth="1"/>
  </cols>
  <sheetData>
    <row r="1" ht="12.75">
      <c r="K1" t="s">
        <v>164</v>
      </c>
    </row>
    <row r="2" spans="2:12" ht="13.5" thickBo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211"/>
    </row>
    <row r="3" spans="2:12" ht="15" customHeight="1">
      <c r="B3" s="49" t="s">
        <v>0</v>
      </c>
      <c r="C3" s="70" t="s">
        <v>1</v>
      </c>
      <c r="D3" s="48" t="s">
        <v>1</v>
      </c>
      <c r="E3" s="49" t="s">
        <v>2</v>
      </c>
      <c r="F3" s="48" t="s">
        <v>3</v>
      </c>
      <c r="G3" s="48" t="s">
        <v>150</v>
      </c>
      <c r="H3" s="48" t="s">
        <v>4</v>
      </c>
      <c r="I3" s="49" t="s">
        <v>5</v>
      </c>
      <c r="J3" s="329" t="s">
        <v>61</v>
      </c>
      <c r="K3" s="330"/>
      <c r="L3" s="208" t="s">
        <v>151</v>
      </c>
    </row>
    <row r="4" spans="2:12" ht="12.75" customHeight="1">
      <c r="B4" s="71" t="s">
        <v>6</v>
      </c>
      <c r="C4" s="72" t="s">
        <v>5</v>
      </c>
      <c r="D4" s="50" t="s">
        <v>5</v>
      </c>
      <c r="E4" s="51" t="s">
        <v>7</v>
      </c>
      <c r="F4" s="50" t="s">
        <v>8</v>
      </c>
      <c r="G4" s="73"/>
      <c r="H4" s="73"/>
      <c r="I4" s="51" t="s">
        <v>9</v>
      </c>
      <c r="J4" s="74" t="s">
        <v>1</v>
      </c>
      <c r="K4" s="52" t="s">
        <v>10</v>
      </c>
      <c r="L4" s="208" t="s">
        <v>40</v>
      </c>
    </row>
    <row r="5" spans="2:12" ht="13.5" thickBot="1">
      <c r="B5" s="69"/>
      <c r="C5" s="66" t="s">
        <v>11</v>
      </c>
      <c r="D5" s="65" t="s">
        <v>11</v>
      </c>
      <c r="E5" s="46" t="s">
        <v>11</v>
      </c>
      <c r="F5" s="47" t="s">
        <v>11</v>
      </c>
      <c r="G5" s="65" t="s">
        <v>11</v>
      </c>
      <c r="H5" s="65" t="s">
        <v>11</v>
      </c>
      <c r="I5" s="64" t="s">
        <v>11</v>
      </c>
      <c r="J5" s="68" t="s">
        <v>11</v>
      </c>
      <c r="K5" s="63"/>
      <c r="L5" s="208" t="s">
        <v>41</v>
      </c>
    </row>
    <row r="6" spans="2:12" ht="13.5" thickBot="1">
      <c r="B6" s="67">
        <v>1</v>
      </c>
      <c r="C6" s="59"/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53">
        <v>9</v>
      </c>
      <c r="L6" s="208" t="s">
        <v>42</v>
      </c>
    </row>
    <row r="7" spans="2:12" ht="13.5" customHeight="1">
      <c r="B7" s="105" t="s">
        <v>147</v>
      </c>
      <c r="C7" s="103"/>
      <c r="D7" s="103"/>
      <c r="E7" s="103"/>
      <c r="F7" s="103"/>
      <c r="G7" s="103"/>
      <c r="H7" s="103"/>
      <c r="I7" s="103"/>
      <c r="J7" s="103"/>
      <c r="K7" s="106"/>
      <c r="L7" s="40"/>
    </row>
    <row r="8" spans="2:12" ht="12.75">
      <c r="B8" s="205" t="s">
        <v>264</v>
      </c>
      <c r="C8" s="38">
        <v>76</v>
      </c>
      <c r="D8" s="37">
        <f>SUM(E8:I8)</f>
        <v>76</v>
      </c>
      <c r="E8" s="19"/>
      <c r="F8" s="20">
        <v>76</v>
      </c>
      <c r="G8" s="19"/>
      <c r="H8" s="19"/>
      <c r="I8" s="19"/>
      <c r="J8" s="19"/>
      <c r="K8" s="89"/>
      <c r="L8" s="214"/>
    </row>
    <row r="9" spans="2:12" ht="12.75">
      <c r="B9" s="205" t="s">
        <v>265</v>
      </c>
      <c r="C9" s="26" t="s">
        <v>43</v>
      </c>
      <c r="D9" s="37">
        <f aca="true" t="shared" si="0" ref="D9:D16">SUM(E9:I9)</f>
        <v>11</v>
      </c>
      <c r="E9" s="19"/>
      <c r="F9" s="19"/>
      <c r="G9" s="19"/>
      <c r="H9" s="19"/>
      <c r="I9" s="20">
        <v>11</v>
      </c>
      <c r="J9" s="19"/>
      <c r="K9" s="62"/>
      <c r="L9" s="214"/>
    </row>
    <row r="10" spans="2:12" ht="12.75">
      <c r="B10" s="205" t="s">
        <v>266</v>
      </c>
      <c r="C10" s="38">
        <v>10.8</v>
      </c>
      <c r="D10" s="37">
        <f t="shared" si="0"/>
        <v>10.8</v>
      </c>
      <c r="E10" s="19"/>
      <c r="F10" s="19"/>
      <c r="G10" s="19"/>
      <c r="H10" s="19"/>
      <c r="I10" s="20">
        <v>10.8</v>
      </c>
      <c r="J10" s="19"/>
      <c r="K10" s="62"/>
      <c r="L10" s="214"/>
    </row>
    <row r="11" spans="2:12" ht="12.75">
      <c r="B11" s="205" t="s">
        <v>267</v>
      </c>
      <c r="C11" s="38">
        <v>13.3</v>
      </c>
      <c r="D11" s="37">
        <f t="shared" si="0"/>
        <v>11.3</v>
      </c>
      <c r="E11" s="19"/>
      <c r="F11" s="19"/>
      <c r="G11" s="19"/>
      <c r="H11" s="19"/>
      <c r="I11" s="20">
        <v>11.3</v>
      </c>
      <c r="J11" s="19"/>
      <c r="K11" s="62"/>
      <c r="L11" s="214"/>
    </row>
    <row r="12" spans="2:12" ht="12.75">
      <c r="B12" s="205" t="s">
        <v>268</v>
      </c>
      <c r="C12" s="9" t="s">
        <v>44</v>
      </c>
      <c r="D12" s="37">
        <f t="shared" si="0"/>
        <v>9.3</v>
      </c>
      <c r="E12" s="19"/>
      <c r="F12" s="19"/>
      <c r="G12" s="19"/>
      <c r="H12" s="19"/>
      <c r="I12" s="20">
        <v>9.3</v>
      </c>
      <c r="J12" s="19"/>
      <c r="K12" s="62"/>
      <c r="L12" s="214"/>
    </row>
    <row r="13" spans="2:12" ht="12.75">
      <c r="B13" s="205" t="s">
        <v>269</v>
      </c>
      <c r="C13" s="9" t="s">
        <v>45</v>
      </c>
      <c r="D13" s="37">
        <f t="shared" si="0"/>
        <v>11.8</v>
      </c>
      <c r="E13" s="19"/>
      <c r="F13" s="19"/>
      <c r="G13" s="19"/>
      <c r="H13" s="19"/>
      <c r="I13" s="20">
        <v>11.8</v>
      </c>
      <c r="J13" s="19"/>
      <c r="K13" s="62"/>
      <c r="L13" s="214"/>
    </row>
    <row r="14" spans="2:12" ht="12.75">
      <c r="B14" s="205" t="s">
        <v>270</v>
      </c>
      <c r="C14" s="38">
        <v>11.6</v>
      </c>
      <c r="D14" s="37">
        <f t="shared" si="0"/>
        <v>11.6</v>
      </c>
      <c r="E14" s="19"/>
      <c r="F14" s="19"/>
      <c r="G14" s="19"/>
      <c r="H14" s="19"/>
      <c r="I14" s="20">
        <v>11.6</v>
      </c>
      <c r="J14" s="19"/>
      <c r="K14" s="62"/>
      <c r="L14" s="214"/>
    </row>
    <row r="15" spans="2:12" ht="12.75">
      <c r="B15" s="205" t="s">
        <v>271</v>
      </c>
      <c r="C15" s="38">
        <v>10.5</v>
      </c>
      <c r="D15" s="37">
        <f t="shared" si="0"/>
        <v>10.5</v>
      </c>
      <c r="E15" s="19"/>
      <c r="F15" s="19"/>
      <c r="G15" s="19"/>
      <c r="H15" s="19"/>
      <c r="I15" s="20">
        <v>10.5</v>
      </c>
      <c r="J15" s="19"/>
      <c r="K15" s="62"/>
      <c r="L15" s="214"/>
    </row>
    <row r="16" spans="2:12" ht="13.5" thickBot="1">
      <c r="B16" s="224" t="s">
        <v>272</v>
      </c>
      <c r="C16" s="107" t="s">
        <v>46</v>
      </c>
      <c r="D16" s="92">
        <f t="shared" si="0"/>
        <v>10.9</v>
      </c>
      <c r="E16" s="93"/>
      <c r="F16" s="93"/>
      <c r="G16" s="93"/>
      <c r="H16" s="93"/>
      <c r="I16" s="94">
        <v>10.9</v>
      </c>
      <c r="J16" s="226">
        <f>SUM(I9:I16)</f>
        <v>87.2</v>
      </c>
      <c r="K16" s="227" t="s">
        <v>166</v>
      </c>
      <c r="L16" s="214"/>
    </row>
    <row r="17" spans="2:12" ht="13.5" customHeight="1" thickBot="1">
      <c r="B17" s="240" t="s">
        <v>275</v>
      </c>
      <c r="C17" s="283">
        <v>17</v>
      </c>
      <c r="D17" s="233">
        <f>SUM(E17:I17)</f>
        <v>17</v>
      </c>
      <c r="E17" s="232"/>
      <c r="F17" s="232"/>
      <c r="G17" s="284"/>
      <c r="H17" s="232"/>
      <c r="I17" s="284">
        <v>17</v>
      </c>
      <c r="J17" s="116">
        <f>I17</f>
        <v>17</v>
      </c>
      <c r="K17" s="239" t="s">
        <v>274</v>
      </c>
      <c r="L17" s="264">
        <v>17</v>
      </c>
    </row>
    <row r="18" spans="2:12" ht="12.75" customHeight="1">
      <c r="B18" s="236" t="s">
        <v>273</v>
      </c>
      <c r="C18" s="36">
        <v>18</v>
      </c>
      <c r="D18" s="282">
        <f aca="true" t="shared" si="1" ref="D18:D43">SUM(E18:I18)</f>
        <v>18</v>
      </c>
      <c r="E18" s="15"/>
      <c r="F18" s="15"/>
      <c r="G18" s="15"/>
      <c r="H18" s="15"/>
      <c r="I18" s="222">
        <v>18</v>
      </c>
      <c r="J18" s="15"/>
      <c r="K18" s="237" t="s">
        <v>152</v>
      </c>
      <c r="L18" s="214"/>
    </row>
    <row r="19" spans="2:12" ht="15" customHeight="1" thickBot="1">
      <c r="B19" s="224" t="s">
        <v>276</v>
      </c>
      <c r="C19" s="91">
        <v>10.4</v>
      </c>
      <c r="D19" s="92">
        <f t="shared" si="1"/>
        <v>10.4</v>
      </c>
      <c r="E19" s="93"/>
      <c r="F19" s="93"/>
      <c r="G19" s="93"/>
      <c r="H19" s="93"/>
      <c r="I19" s="94">
        <v>10.4</v>
      </c>
      <c r="J19" s="226">
        <f>SUM(I18:I19)</f>
        <v>28.4</v>
      </c>
      <c r="K19" s="227" t="s">
        <v>47</v>
      </c>
      <c r="L19" s="214"/>
    </row>
    <row r="20" spans="2:12" ht="12.75">
      <c r="B20" s="225" t="s">
        <v>277</v>
      </c>
      <c r="C20" s="13" t="s">
        <v>48</v>
      </c>
      <c r="D20" s="282">
        <f t="shared" si="1"/>
        <v>2.7</v>
      </c>
      <c r="E20" s="15"/>
      <c r="F20" s="222">
        <v>2.7</v>
      </c>
      <c r="G20" s="15"/>
      <c r="H20" s="15"/>
      <c r="I20" s="15"/>
      <c r="J20" s="15"/>
      <c r="K20" s="223"/>
      <c r="L20" s="214"/>
    </row>
    <row r="21" spans="2:12" ht="12.75">
      <c r="B21" s="225" t="s">
        <v>278</v>
      </c>
      <c r="C21" s="17">
        <v>280</v>
      </c>
      <c r="D21" s="37">
        <f t="shared" si="1"/>
        <v>2.8</v>
      </c>
      <c r="E21" s="19"/>
      <c r="F21" s="20">
        <v>2.8</v>
      </c>
      <c r="G21" s="19"/>
      <c r="H21" s="19"/>
      <c r="I21" s="19"/>
      <c r="J21" s="19"/>
      <c r="K21" s="89"/>
      <c r="L21" s="214"/>
    </row>
    <row r="22" spans="2:12" ht="12.75">
      <c r="B22" s="225" t="s">
        <v>279</v>
      </c>
      <c r="C22" s="38">
        <v>4.7</v>
      </c>
      <c r="D22" s="37">
        <f t="shared" si="1"/>
        <v>4.7</v>
      </c>
      <c r="E22" s="19"/>
      <c r="F22" s="20">
        <v>4.7</v>
      </c>
      <c r="G22" s="19"/>
      <c r="H22" s="19"/>
      <c r="I22" s="19"/>
      <c r="J22" s="19"/>
      <c r="K22" s="89"/>
      <c r="L22" s="214"/>
    </row>
    <row r="23" spans="2:12" ht="12.75">
      <c r="B23" s="225" t="s">
        <v>280</v>
      </c>
      <c r="C23" s="38">
        <v>4.7</v>
      </c>
      <c r="D23" s="37">
        <f t="shared" si="1"/>
        <v>4.7</v>
      </c>
      <c r="E23" s="19"/>
      <c r="F23" s="20">
        <v>4.7</v>
      </c>
      <c r="G23" s="19"/>
      <c r="H23" s="19"/>
      <c r="I23" s="19"/>
      <c r="J23" s="19"/>
      <c r="K23" s="89"/>
      <c r="L23" s="214"/>
    </row>
    <row r="24" spans="2:12" ht="13.5" thickBot="1">
      <c r="B24" s="90" t="s">
        <v>281</v>
      </c>
      <c r="C24" s="107" t="s">
        <v>49</v>
      </c>
      <c r="D24" s="92">
        <f t="shared" si="1"/>
        <v>5.1</v>
      </c>
      <c r="E24" s="93"/>
      <c r="F24" s="94">
        <v>5.1</v>
      </c>
      <c r="G24" s="93"/>
      <c r="H24" s="93"/>
      <c r="I24" s="93"/>
      <c r="J24" s="93"/>
      <c r="K24" s="63"/>
      <c r="L24" s="214"/>
    </row>
    <row r="25" spans="2:12" ht="13.5" thickBot="1">
      <c r="B25" s="240" t="s">
        <v>282</v>
      </c>
      <c r="C25" s="230" t="s">
        <v>50</v>
      </c>
      <c r="D25" s="233">
        <f t="shared" si="1"/>
        <v>12.1</v>
      </c>
      <c r="E25" s="232"/>
      <c r="F25" s="232"/>
      <c r="G25" s="238"/>
      <c r="H25" s="232"/>
      <c r="I25" s="284">
        <v>12.1</v>
      </c>
      <c r="J25" s="116">
        <f>SUM(I25)</f>
        <v>12.1</v>
      </c>
      <c r="K25" s="285" t="s">
        <v>283</v>
      </c>
      <c r="L25" s="213"/>
    </row>
    <row r="26" spans="2:12" ht="11.25" customHeight="1">
      <c r="B26" s="236" t="s">
        <v>295</v>
      </c>
      <c r="C26" s="13" t="s">
        <v>51</v>
      </c>
      <c r="D26" s="282">
        <f t="shared" si="1"/>
        <v>10.9</v>
      </c>
      <c r="E26" s="15"/>
      <c r="F26" s="15"/>
      <c r="G26" s="15"/>
      <c r="H26" s="15"/>
      <c r="I26" s="222">
        <v>10.9</v>
      </c>
      <c r="J26" s="15"/>
      <c r="K26" s="237"/>
      <c r="L26" s="213"/>
    </row>
    <row r="27" spans="2:12" ht="11.25" customHeight="1">
      <c r="B27" s="236" t="s">
        <v>296</v>
      </c>
      <c r="C27" s="9" t="s">
        <v>52</v>
      </c>
      <c r="D27" s="37">
        <f t="shared" si="1"/>
        <v>5</v>
      </c>
      <c r="E27" s="19"/>
      <c r="F27" s="19"/>
      <c r="G27" s="19"/>
      <c r="H27" s="19"/>
      <c r="I27" s="20">
        <v>5</v>
      </c>
      <c r="J27" s="19"/>
      <c r="K27" s="62"/>
      <c r="L27" s="213"/>
    </row>
    <row r="28" spans="2:12" ht="11.25" customHeight="1">
      <c r="B28" s="236" t="s">
        <v>297</v>
      </c>
      <c r="C28" s="9" t="s">
        <v>53</v>
      </c>
      <c r="D28" s="37">
        <f t="shared" si="1"/>
        <v>6.8</v>
      </c>
      <c r="E28" s="19"/>
      <c r="F28" s="19"/>
      <c r="G28" s="19"/>
      <c r="H28" s="19"/>
      <c r="I28" s="20">
        <v>6.8</v>
      </c>
      <c r="J28" s="19"/>
      <c r="K28" s="62"/>
      <c r="L28" s="221"/>
    </row>
    <row r="29" spans="2:12" ht="11.25" customHeight="1" thickBot="1">
      <c r="B29" s="224" t="s">
        <v>298</v>
      </c>
      <c r="C29" s="91">
        <v>22.6</v>
      </c>
      <c r="D29" s="92">
        <f t="shared" si="1"/>
        <v>22.6</v>
      </c>
      <c r="E29" s="93"/>
      <c r="F29" s="93"/>
      <c r="G29" s="93"/>
      <c r="H29" s="93"/>
      <c r="I29" s="94">
        <v>22.6</v>
      </c>
      <c r="J29" s="244">
        <f>SUM(I26:I29)</f>
        <v>45.3</v>
      </c>
      <c r="K29" s="277" t="s">
        <v>167</v>
      </c>
      <c r="L29" s="214"/>
    </row>
    <row r="30" spans="2:12" ht="11.25" customHeight="1" thickBot="1">
      <c r="B30" s="240" t="s">
        <v>285</v>
      </c>
      <c r="C30" s="283">
        <v>8.7</v>
      </c>
      <c r="D30" s="233">
        <f t="shared" si="1"/>
        <v>8.7</v>
      </c>
      <c r="E30" s="232"/>
      <c r="F30" s="232"/>
      <c r="G30" s="238"/>
      <c r="H30" s="232"/>
      <c r="I30" s="238">
        <v>8.7</v>
      </c>
      <c r="J30" s="116">
        <f>I30</f>
        <v>8.7</v>
      </c>
      <c r="K30" s="245" t="s">
        <v>284</v>
      </c>
      <c r="L30" s="264">
        <v>8.7</v>
      </c>
    </row>
    <row r="31" spans="2:12" ht="11.25" customHeight="1">
      <c r="B31" s="225" t="s">
        <v>286</v>
      </c>
      <c r="C31" s="25">
        <v>990</v>
      </c>
      <c r="D31" s="282">
        <f t="shared" si="1"/>
        <v>9.9</v>
      </c>
      <c r="E31" s="15"/>
      <c r="F31" s="222">
        <v>9.9</v>
      </c>
      <c r="G31" s="15"/>
      <c r="H31" s="15"/>
      <c r="I31" s="15"/>
      <c r="J31" s="15"/>
      <c r="K31" s="223"/>
      <c r="L31" s="214"/>
    </row>
    <row r="32" spans="2:12" ht="11.25" customHeight="1">
      <c r="B32" s="61" t="s">
        <v>287</v>
      </c>
      <c r="C32" s="9" t="s">
        <v>54</v>
      </c>
      <c r="D32" s="37">
        <f t="shared" si="1"/>
        <v>3.5</v>
      </c>
      <c r="E32" s="19"/>
      <c r="F32" s="20">
        <v>3.5</v>
      </c>
      <c r="G32" s="19"/>
      <c r="H32" s="19"/>
      <c r="I32" s="19"/>
      <c r="J32" s="19"/>
      <c r="K32" s="89"/>
      <c r="L32" s="214"/>
    </row>
    <row r="33" spans="2:12" ht="11.25" customHeight="1" thickBot="1">
      <c r="B33" s="90" t="s">
        <v>288</v>
      </c>
      <c r="C33" s="91">
        <v>3.7</v>
      </c>
      <c r="D33" s="92">
        <f t="shared" si="1"/>
        <v>3.7</v>
      </c>
      <c r="E33" s="93"/>
      <c r="F33" s="94">
        <v>3.7</v>
      </c>
      <c r="G33" s="93"/>
      <c r="H33" s="93"/>
      <c r="I33" s="93"/>
      <c r="J33" s="93"/>
      <c r="K33" s="63"/>
      <c r="L33" s="214"/>
    </row>
    <row r="34" spans="2:12" ht="11.25" customHeight="1" thickBot="1">
      <c r="B34" s="240" t="s">
        <v>289</v>
      </c>
      <c r="C34" s="286" t="s">
        <v>55</v>
      </c>
      <c r="D34" s="233">
        <f t="shared" si="1"/>
        <v>6.7</v>
      </c>
      <c r="E34" s="232"/>
      <c r="F34" s="232"/>
      <c r="G34" s="287"/>
      <c r="H34" s="232"/>
      <c r="I34" s="287">
        <v>6.7</v>
      </c>
      <c r="J34" s="116">
        <f>I34</f>
        <v>6.7</v>
      </c>
      <c r="K34" s="277" t="s">
        <v>167</v>
      </c>
      <c r="L34" s="264"/>
    </row>
    <row r="35" spans="2:12" ht="11.25" customHeight="1">
      <c r="B35" s="236" t="s">
        <v>293</v>
      </c>
      <c r="C35" s="222">
        <v>2.3</v>
      </c>
      <c r="D35" s="282">
        <f t="shared" si="1"/>
        <v>2.3</v>
      </c>
      <c r="E35" s="15"/>
      <c r="F35" s="15"/>
      <c r="G35" s="15"/>
      <c r="H35" s="15"/>
      <c r="I35" s="222">
        <v>2.3</v>
      </c>
      <c r="J35" s="15"/>
      <c r="K35" s="237"/>
      <c r="L35" s="214"/>
    </row>
    <row r="36" spans="2:12" ht="11.25" customHeight="1" thickBot="1">
      <c r="B36" s="224" t="s">
        <v>294</v>
      </c>
      <c r="C36" s="288" t="s">
        <v>56</v>
      </c>
      <c r="D36" s="92">
        <f t="shared" si="1"/>
        <v>41.4</v>
      </c>
      <c r="E36" s="93"/>
      <c r="F36" s="93"/>
      <c r="G36" s="93"/>
      <c r="H36" s="93"/>
      <c r="I36" s="94">
        <v>41.4</v>
      </c>
      <c r="J36" s="244">
        <f>SUM(I35:I36)</f>
        <v>43.699999999999996</v>
      </c>
      <c r="K36" s="227" t="s">
        <v>167</v>
      </c>
      <c r="L36" s="214"/>
    </row>
    <row r="37" spans="2:12" ht="11.25" customHeight="1" thickBot="1">
      <c r="B37" s="240" t="s">
        <v>290</v>
      </c>
      <c r="C37" s="283">
        <v>11.6</v>
      </c>
      <c r="D37" s="233">
        <f t="shared" si="1"/>
        <v>11.5</v>
      </c>
      <c r="E37" s="232"/>
      <c r="F37" s="232"/>
      <c r="G37" s="232"/>
      <c r="H37" s="232"/>
      <c r="I37" s="238">
        <v>11.5</v>
      </c>
      <c r="J37" s="116">
        <f>I37</f>
        <v>11.5</v>
      </c>
      <c r="K37" s="239" t="s">
        <v>274</v>
      </c>
      <c r="L37" s="264">
        <v>11.5</v>
      </c>
    </row>
    <row r="38" spans="2:12" ht="11.25" customHeight="1">
      <c r="B38" s="289" t="s">
        <v>291</v>
      </c>
      <c r="C38" s="96" t="s">
        <v>57</v>
      </c>
      <c r="D38" s="290">
        <f t="shared" si="1"/>
        <v>10.6</v>
      </c>
      <c r="E38" s="291"/>
      <c r="F38" s="291"/>
      <c r="G38" s="291"/>
      <c r="H38" s="291"/>
      <c r="I38" s="118">
        <v>10.6</v>
      </c>
      <c r="J38" s="291"/>
      <c r="K38" s="194"/>
      <c r="L38" s="214"/>
    </row>
    <row r="39" spans="2:12" ht="13.5" thickBot="1">
      <c r="B39" s="224" t="s">
        <v>292</v>
      </c>
      <c r="C39" s="107" t="s">
        <v>58</v>
      </c>
      <c r="D39" s="92">
        <f t="shared" si="1"/>
        <v>10.3</v>
      </c>
      <c r="E39" s="93"/>
      <c r="F39" s="93"/>
      <c r="G39" s="93"/>
      <c r="H39" s="93"/>
      <c r="I39" s="94">
        <v>10.3</v>
      </c>
      <c r="J39" s="226">
        <f>SUM(I38:I39)</f>
        <v>20.9</v>
      </c>
      <c r="K39" s="227" t="s">
        <v>167</v>
      </c>
      <c r="L39" s="214"/>
    </row>
    <row r="40" spans="2:12" ht="12.75">
      <c r="B40" s="225" t="s">
        <v>32</v>
      </c>
      <c r="C40" s="13" t="s">
        <v>59</v>
      </c>
      <c r="D40" s="282">
        <f t="shared" si="1"/>
        <v>37</v>
      </c>
      <c r="E40" s="15"/>
      <c r="F40" s="222">
        <v>37</v>
      </c>
      <c r="G40" s="15"/>
      <c r="H40" s="15"/>
      <c r="I40" s="15"/>
      <c r="J40" s="15"/>
      <c r="K40" s="223"/>
      <c r="L40" s="214"/>
    </row>
    <row r="41" spans="2:12" ht="12.75">
      <c r="B41" s="61" t="s">
        <v>216</v>
      </c>
      <c r="C41" s="38">
        <v>54.7</v>
      </c>
      <c r="D41" s="37">
        <f>SUM(E41:I41)</f>
        <v>54.7</v>
      </c>
      <c r="E41" s="19"/>
      <c r="F41" s="20">
        <v>54.7</v>
      </c>
      <c r="G41" s="19"/>
      <c r="H41" s="19"/>
      <c r="I41" s="19"/>
      <c r="J41" s="19"/>
      <c r="K41" s="89"/>
      <c r="L41" s="214"/>
    </row>
    <row r="42" spans="2:12" ht="26.25" thickBot="1">
      <c r="B42" s="251" t="s">
        <v>261</v>
      </c>
      <c r="C42" s="252">
        <v>104.6</v>
      </c>
      <c r="D42" s="253">
        <v>19.67</v>
      </c>
      <c r="E42" s="254"/>
      <c r="F42" s="255">
        <v>19.67</v>
      </c>
      <c r="G42" s="254"/>
      <c r="H42" s="254"/>
      <c r="I42" s="254"/>
      <c r="J42" s="254"/>
      <c r="K42" s="258"/>
      <c r="L42" s="219"/>
    </row>
    <row r="43" spans="2:12" ht="13.5" thickBot="1">
      <c r="B43" s="55" t="s">
        <v>155</v>
      </c>
      <c r="C43" s="77">
        <v>486.3</v>
      </c>
      <c r="D43" s="78">
        <f t="shared" si="1"/>
        <v>505.9700000000001</v>
      </c>
      <c r="E43" s="57">
        <f aca="true" t="shared" si="2" ref="E43:J43">SUM(E8:E42)</f>
        <v>0</v>
      </c>
      <c r="F43" s="57">
        <f t="shared" si="2"/>
        <v>224.47000000000003</v>
      </c>
      <c r="G43" s="57">
        <f t="shared" si="2"/>
        <v>0</v>
      </c>
      <c r="H43" s="57">
        <f t="shared" si="2"/>
        <v>0</v>
      </c>
      <c r="I43" s="57">
        <f t="shared" si="2"/>
        <v>281.50000000000006</v>
      </c>
      <c r="J43" s="57">
        <f t="shared" si="2"/>
        <v>281.49999999999994</v>
      </c>
      <c r="K43" s="138"/>
      <c r="L43" s="212">
        <f>SUM(L8:L42)</f>
        <v>37.2</v>
      </c>
    </row>
    <row r="44" spans="2:12" ht="12.75" customHeight="1">
      <c r="B44" s="22" t="s">
        <v>156</v>
      </c>
      <c r="C44" s="22" t="s">
        <v>60</v>
      </c>
      <c r="D44" s="75">
        <f>G43+H43+I43</f>
        <v>281.50000000000006</v>
      </c>
      <c r="E44" s="76"/>
      <c r="F44" s="76"/>
      <c r="G44" s="76"/>
      <c r="H44" s="76"/>
      <c r="I44" s="76"/>
      <c r="J44" s="76"/>
      <c r="K44" s="58"/>
      <c r="L44" s="40"/>
    </row>
    <row r="45" spans="2:12" ht="12.75" customHeight="1">
      <c r="B45" s="9" t="s">
        <v>62</v>
      </c>
      <c r="C45" s="38">
        <v>204.8</v>
      </c>
      <c r="D45" s="29">
        <f>E43+F43</f>
        <v>224.47000000000003</v>
      </c>
      <c r="E45" s="30"/>
      <c r="F45" s="30"/>
      <c r="G45" s="30"/>
      <c r="H45" s="30"/>
      <c r="I45" s="30"/>
      <c r="J45" s="30"/>
      <c r="K45" s="27"/>
      <c r="L45" s="40"/>
    </row>
    <row r="46" spans="2:12" ht="12.75">
      <c r="B46" s="31"/>
      <c r="C46" s="12"/>
      <c r="D46" s="12"/>
      <c r="E46" s="12"/>
      <c r="F46" s="12"/>
      <c r="G46" s="12"/>
      <c r="H46" s="12"/>
      <c r="I46" s="12"/>
      <c r="J46" s="12"/>
      <c r="K46" s="12"/>
      <c r="L46" s="33"/>
    </row>
    <row r="47" spans="2:12" ht="12.75">
      <c r="B47" s="33"/>
      <c r="C47" s="12"/>
      <c r="D47" s="12"/>
      <c r="E47" s="12"/>
      <c r="F47" s="12"/>
      <c r="G47" s="12"/>
      <c r="H47" s="12"/>
      <c r="I47" s="12"/>
      <c r="J47" s="12"/>
      <c r="K47" s="12"/>
      <c r="L47" s="33"/>
    </row>
    <row r="48" spans="2:12" ht="12.75">
      <c r="B48" s="33"/>
      <c r="C48" s="12"/>
      <c r="D48" s="12"/>
      <c r="E48" s="12"/>
      <c r="F48" s="12"/>
      <c r="G48" s="12"/>
      <c r="H48" s="12"/>
      <c r="I48" s="12"/>
      <c r="J48" s="12"/>
      <c r="K48" s="12"/>
      <c r="L48" s="33"/>
    </row>
    <row r="49" spans="2:12" ht="12.75">
      <c r="B49" s="33"/>
      <c r="C49" s="12"/>
      <c r="D49" s="12"/>
      <c r="E49" s="12"/>
      <c r="F49" s="12"/>
      <c r="G49" s="12"/>
      <c r="H49" s="12"/>
      <c r="I49" s="12"/>
      <c r="J49" s="12"/>
      <c r="K49" s="12"/>
      <c r="L49" s="33"/>
    </row>
    <row r="50" spans="2:12" ht="12.75">
      <c r="B50" s="33"/>
      <c r="C50" s="12"/>
      <c r="D50" s="12"/>
      <c r="E50" s="12"/>
      <c r="F50" s="12"/>
      <c r="G50" s="12"/>
      <c r="H50" s="12"/>
      <c r="I50" s="12"/>
      <c r="J50" s="12"/>
      <c r="K50" s="12"/>
      <c r="L50" s="33"/>
    </row>
    <row r="51" spans="2:12" ht="12.75">
      <c r="B51" s="33"/>
      <c r="C51" s="12"/>
      <c r="D51" s="12"/>
      <c r="E51" s="12"/>
      <c r="F51" s="12"/>
      <c r="G51" s="12"/>
      <c r="H51" s="12"/>
      <c r="I51" s="12"/>
      <c r="J51" s="12"/>
      <c r="K51" s="12"/>
      <c r="L51" s="33"/>
    </row>
    <row r="52" spans="2:12" ht="12.75">
      <c r="B52" s="33"/>
      <c r="C52" s="12"/>
      <c r="D52" s="12"/>
      <c r="E52" s="12"/>
      <c r="F52" s="12"/>
      <c r="G52" s="12"/>
      <c r="H52" s="12"/>
      <c r="I52" s="12"/>
      <c r="J52" s="12"/>
      <c r="K52" s="12"/>
      <c r="L52" s="33"/>
    </row>
    <row r="53" spans="2:12" ht="12.75">
      <c r="B53" s="33"/>
      <c r="C53" s="12"/>
      <c r="D53" s="12"/>
      <c r="E53" s="12"/>
      <c r="F53" s="12"/>
      <c r="G53" s="12"/>
      <c r="H53" s="12"/>
      <c r="I53" s="12"/>
      <c r="J53" s="12"/>
      <c r="K53" s="12"/>
      <c r="L53" s="33"/>
    </row>
    <row r="54" spans="2:12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2" ht="12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2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2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2:12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2:12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2:12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2:12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2:12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12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2:12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2:12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2:12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2:12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2:12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2:12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2:12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2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2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2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2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2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2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2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2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2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2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2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2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2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2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2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2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2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2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2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2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2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2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2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2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2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2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2:12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2:12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2:12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2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2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2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2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2:12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2:12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2:12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2:12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2:12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2:12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2:12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2:12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2:12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2:12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2:12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2:12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2:12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2:12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2:12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2:12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2:12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2:12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2:12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2:12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2:12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2:12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2:12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2:12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2:12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2:12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2:12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2:12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2:12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2:12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2:12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2:12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2:12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2:12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2:12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2:12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2:12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2:12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2:12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2:12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2:12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2:12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2:12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2:12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2:12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2:12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2:12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2:12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2:12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2:12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2:12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2:12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2:12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2:12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2:12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2:12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2:12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2:12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2:12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2:12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2:12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2:12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2:12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2:12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2:12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2:12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2:12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2:12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2:12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2:12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2:12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2:12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2:12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2:12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2:12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2:12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2:12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2:12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2:12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2:12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2:12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2:12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2:12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2:12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2:12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2:12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2:12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2:12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2:12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2:12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2:12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2:12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2:12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2:12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2:12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2:12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2:12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2:12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2:12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2:12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2:12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2:12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2:12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2:12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2:12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2:12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2:12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2:12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2:12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2:12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2:12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2:12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2:12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2:12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2:12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2:12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2:12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2:12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2:12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2:12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2:12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2:12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2:12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2:12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2:12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2:12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2:12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2:12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2:12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2:12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2:12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2:12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2:12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2:12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2:12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2:12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2:12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2:12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2:12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2:12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2:12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2:12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2:12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2:12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2:12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2:12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2:12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2:12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2:12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2:12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2:12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2:12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2:12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2:12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2:12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2:12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2:12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2:12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2:12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2:12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2:12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2:12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2:12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2:12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2:12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2:12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2:12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2:12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2:12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2:12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2:12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2:12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2:12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2:12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2:12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2:12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2:12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2:12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2:12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2:12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2:12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2:12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2:12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2:12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2:12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2:12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2:12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2:12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2:12" ht="12.7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2:12" ht="12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2:12" ht="12.75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2:12" ht="12.75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2:12" ht="12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2:12" ht="12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2:12" ht="12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2:12" ht="12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2:12" ht="12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2:12" ht="12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2:12" ht="12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2:12" ht="12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2:12" ht="12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2:12" ht="12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2:12" ht="12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2:12" ht="12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2:12" ht="12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2:12" ht="12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2:12" ht="12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2:12" ht="12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2:12" ht="12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2:12" ht="12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2:12" ht="12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2:12" ht="12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2:12" ht="12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2:12" ht="12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2:12" ht="12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2:12" ht="12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2:12" ht="12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2:12" ht="12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2:12" ht="12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2:12" ht="12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2:12" ht="12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2:12" ht="12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2:12" ht="12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2:12" ht="12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2:12" ht="12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2:12" ht="12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2:12" ht="12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2:12" ht="12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2:12" ht="12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2:12" ht="12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2:12" ht="12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2:12" ht="12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2:12" ht="12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2:12" ht="12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2:12" ht="12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2:12" ht="12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2:12" ht="12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2:12" ht="12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2:12" ht="12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2:12" ht="12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2:12" ht="12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2:12" ht="12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2:12" ht="12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2:12" ht="12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2:12" ht="12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2:12" ht="12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2:12" ht="12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2:12" ht="12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2:12" ht="12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2:12" ht="12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2:12" ht="12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2:12" ht="12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2:12" ht="12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2:12" ht="12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2:12" ht="12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2:12" ht="12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2:12" ht="12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2:12" ht="12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2:12" ht="12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2:12" ht="12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2:12" ht="12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2:12" ht="12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2:12" ht="12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2:12" ht="12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2:12" ht="12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2:12" ht="12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2:12" ht="12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2:12" ht="12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2:12" ht="12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2:12" ht="12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2:12" ht="12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2:12" ht="12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2:12" ht="12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2:12" ht="12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2:12" ht="12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2:12" ht="12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2:12" ht="12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2:12" ht="12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2:12" ht="12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2:12" ht="12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  <row r="397" spans="2:12" ht="12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2:12" ht="12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</row>
    <row r="399" spans="2:12" ht="12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</row>
    <row r="400" spans="2:12" ht="12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</row>
    <row r="401" spans="2:12" ht="12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</row>
    <row r="402" spans="2:12" ht="12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</row>
    <row r="403" spans="2:12" ht="12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</row>
    <row r="404" spans="2:12" ht="12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</row>
    <row r="405" spans="2:12" ht="12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</row>
    <row r="406" spans="2:12" ht="12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</row>
    <row r="407" spans="2:12" ht="12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</row>
    <row r="408" spans="2:12" ht="12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</row>
    <row r="409" spans="2:12" ht="12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</row>
    <row r="410" spans="2:12" ht="12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</row>
    <row r="411" spans="2:12" ht="12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</row>
    <row r="412" spans="2:12" ht="12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</row>
    <row r="413" spans="2:12" ht="12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</row>
    <row r="414" spans="2:12" ht="12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</row>
    <row r="415" spans="2:12" ht="12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</row>
    <row r="416" spans="2:12" ht="12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</row>
    <row r="417" spans="2:12" ht="12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</row>
    <row r="418" spans="2:12" ht="12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</row>
    <row r="419" spans="2:12" ht="12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</row>
    <row r="420" spans="2:12" ht="12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</row>
    <row r="421" spans="2:12" ht="12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</row>
    <row r="422" spans="2:12" ht="12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</row>
    <row r="423" spans="2:12" ht="12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</row>
    <row r="424" spans="2:12" ht="12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</row>
    <row r="425" spans="2:12" ht="12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</row>
    <row r="426" spans="2:12" ht="12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</row>
    <row r="427" spans="2:12" ht="12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</row>
    <row r="428" spans="2:12" ht="12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</row>
    <row r="429" spans="2:12" ht="12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</row>
    <row r="430" spans="2:12" ht="12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</row>
    <row r="431" spans="2:12" ht="12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</row>
    <row r="432" spans="2:12" ht="12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</row>
    <row r="433" spans="2:12" ht="12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</row>
    <row r="434" spans="2:12" ht="12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</row>
    <row r="435" spans="2:12" ht="12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</row>
    <row r="436" spans="2:12" ht="12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</row>
    <row r="437" spans="2:12" ht="12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</row>
    <row r="438" spans="2:12" ht="12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</row>
    <row r="439" spans="2:12" ht="12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</row>
    <row r="440" spans="2:12" ht="12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</row>
    <row r="441" spans="2:12" ht="12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</row>
    <row r="442" spans="2:12" ht="12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</row>
    <row r="443" spans="2:12" ht="12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</row>
    <row r="444" spans="2:12" ht="12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</row>
    <row r="445" spans="2:12" ht="12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</row>
    <row r="446" spans="2:12" ht="12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</row>
    <row r="447" spans="2:12" ht="12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</row>
    <row r="448" spans="2:12" ht="12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</row>
    <row r="449" spans="2:12" ht="12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</row>
    <row r="450" spans="2:12" ht="12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</row>
    <row r="451" spans="2:12" ht="12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</row>
    <row r="452" spans="2:12" ht="12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</row>
    <row r="453" spans="2:12" ht="12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</row>
    <row r="454" spans="2:12" ht="12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</row>
    <row r="455" spans="2:12" ht="12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</row>
    <row r="456" spans="2:12" ht="12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</row>
    <row r="457" spans="2:12" ht="12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</row>
    <row r="458" spans="2:12" ht="12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</row>
    <row r="459" spans="2:12" ht="12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</row>
    <row r="460" spans="2:12" ht="12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</row>
    <row r="461" spans="2:12" ht="12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</row>
    <row r="462" spans="2:12" ht="12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</row>
    <row r="463" spans="2:12" ht="12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</row>
    <row r="464" spans="2:12" ht="12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</row>
    <row r="465" spans="2:12" ht="12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</row>
    <row r="466" spans="2:12" ht="12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</row>
    <row r="467" spans="2:12" ht="12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</row>
    <row r="468" spans="2:12" ht="12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</row>
    <row r="469" spans="2:12" ht="12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</row>
    <row r="470" spans="2:12" ht="12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</row>
    <row r="471" spans="2:12" ht="12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</row>
    <row r="472" spans="2:12" ht="12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</row>
    <row r="473" spans="2:12" ht="12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</row>
    <row r="474" spans="2:12" ht="12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</row>
    <row r="475" spans="2:12" ht="12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</row>
    <row r="476" spans="2:12" ht="12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</row>
    <row r="477" spans="2:12" ht="12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</row>
    <row r="478" spans="2:12" ht="12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</row>
    <row r="479" spans="2:12" ht="12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</row>
    <row r="480" spans="2:12" ht="12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</row>
    <row r="481" spans="2:12" ht="12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</row>
    <row r="482" spans="2:12" ht="12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</row>
    <row r="483" spans="2:12" ht="12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</row>
    <row r="484" spans="2:12" ht="12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</row>
    <row r="485" spans="2:12" ht="12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</row>
    <row r="486" spans="2:12" ht="12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</row>
    <row r="487" spans="2:12" ht="12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</row>
    <row r="488" spans="2:12" ht="12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</row>
    <row r="489" spans="2:12" ht="12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</row>
    <row r="490" spans="2:12" ht="12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</row>
    <row r="491" spans="2:12" ht="12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</row>
    <row r="492" spans="2:12" ht="12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</row>
    <row r="493" spans="2:12" ht="12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</row>
    <row r="494" spans="2:12" ht="12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</row>
    <row r="495" spans="2:12" ht="12.7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</row>
    <row r="496" spans="2:12" ht="12.75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</row>
    <row r="497" spans="2:12" ht="12.75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</row>
    <row r="498" spans="2:12" ht="12.75"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</row>
    <row r="499" spans="2:12" ht="12.75"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</row>
    <row r="500" spans="2:12" ht="12.75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</row>
    <row r="501" spans="2:12" ht="12.75"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</row>
    <row r="502" spans="2:12" ht="12.75"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</row>
    <row r="503" spans="2:12" ht="12.75"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</row>
    <row r="504" spans="2:12" ht="12.75"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</row>
    <row r="505" spans="2:12" ht="12.75"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</row>
    <row r="506" spans="2:12" ht="12.75"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</row>
    <row r="507" spans="2:12" ht="12.75"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</row>
    <row r="508" spans="2:12" ht="12.75"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</row>
    <row r="509" spans="2:12" ht="12.75"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</row>
    <row r="510" spans="2:12" ht="12.75"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</row>
    <row r="511" spans="2:12" ht="12.75"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</row>
    <row r="512" spans="2:12" ht="12.75"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</row>
    <row r="513" spans="2:12" ht="12.75"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</row>
    <row r="514" spans="2:12" ht="12.75"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</row>
    <row r="515" spans="2:12" ht="12.75"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</row>
    <row r="516" spans="2:12" ht="12.75"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</row>
    <row r="517" spans="2:12" ht="12.75"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</row>
    <row r="518" spans="2:12" ht="12.75"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</row>
    <row r="519" spans="2:12" ht="12.75"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</row>
    <row r="520" spans="2:12" ht="12.75"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</row>
    <row r="521" spans="2:12" ht="12.75"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</row>
    <row r="522" spans="2:12" ht="12.75"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</row>
    <row r="523" spans="2:12" ht="12.75"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</row>
    <row r="524" spans="2:12" ht="12.75"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</row>
    <row r="525" spans="2:12" ht="12.75"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</row>
    <row r="526" spans="2:12" ht="12.75"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</row>
    <row r="527" spans="2:12" ht="12.75"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</row>
    <row r="528" spans="2:12" ht="12.75"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</row>
    <row r="529" spans="2:12" ht="12.75"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</row>
    <row r="530" spans="2:12" ht="12.75"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</row>
    <row r="531" spans="2:12" ht="12.75"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</row>
    <row r="532" spans="2:12" ht="12.75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</row>
    <row r="533" spans="2:12" ht="12.75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</row>
    <row r="534" spans="2:12" ht="12.75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</row>
    <row r="535" spans="2:12" ht="12.75"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</row>
    <row r="536" spans="2:12" ht="12.75"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</row>
    <row r="537" spans="2:12" ht="12.75"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</row>
    <row r="538" spans="2:12" ht="12.75"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</row>
    <row r="539" spans="2:12" ht="12.75"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</row>
    <row r="540" spans="2:12" ht="12.75"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</row>
    <row r="541" spans="2:12" ht="12.75"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</row>
    <row r="542" spans="2:12" ht="12.75"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</row>
    <row r="543" spans="2:12" ht="12.75"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</row>
    <row r="544" spans="2:12" ht="12.75"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</row>
    <row r="545" spans="2:12" ht="12.75"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</row>
    <row r="546" spans="2:12" ht="12.75"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</row>
    <row r="547" spans="2:12" ht="12.75"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</row>
    <row r="548" spans="2:12" ht="12.75"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</row>
    <row r="549" spans="2:12" ht="12.75"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</row>
    <row r="550" spans="2:12" ht="12.75"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</row>
    <row r="551" spans="2:12" ht="12.75"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</row>
    <row r="552" spans="2:12" ht="12.75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</row>
    <row r="553" spans="2:12" ht="12.75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</row>
    <row r="554" spans="2:12" ht="12.75"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</row>
    <row r="555" spans="2:12" ht="12.75"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</row>
    <row r="556" spans="2:12" ht="12.75"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</row>
    <row r="557" spans="2:12" ht="12.75"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</row>
    <row r="558" spans="2:12" ht="12.75"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</row>
    <row r="559" spans="2:12" ht="12.75"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</row>
    <row r="560" spans="2:12" ht="12.75"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</row>
    <row r="561" spans="2:12" ht="12.75"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</row>
    <row r="562" spans="2:12" ht="12.75"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</row>
    <row r="563" spans="2:12" ht="12.75"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</row>
    <row r="564" spans="2:12" ht="12.75"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</row>
    <row r="565" spans="2:12" ht="12.75"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</row>
    <row r="566" spans="2:12" ht="12.75"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</row>
    <row r="567" spans="2:12" ht="12.75"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</row>
    <row r="568" spans="2:12" ht="12.75"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</row>
    <row r="569" spans="2:12" ht="12.75"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</row>
    <row r="570" spans="2:12" ht="12.75"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</row>
    <row r="571" spans="2:12" ht="12.75"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</row>
    <row r="572" spans="2:12" ht="12.75"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</row>
    <row r="573" spans="2:12" ht="12.75"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</row>
    <row r="574" spans="2:12" ht="12.75"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</row>
    <row r="575" spans="2:12" ht="12.75"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</row>
    <row r="576" spans="2:12" ht="12.75"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</row>
    <row r="577" spans="2:12" ht="12.75"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</row>
    <row r="578" spans="2:12" ht="12.75"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</row>
    <row r="579" spans="2:12" ht="12.75"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</row>
    <row r="580" spans="2:12" ht="12.75"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</row>
    <row r="581" spans="2:12" ht="12.75"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</row>
    <row r="582" spans="2:12" ht="12.75"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</row>
    <row r="583" spans="2:12" ht="12.75"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</row>
    <row r="584" spans="2:12" ht="12.75"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</row>
    <row r="585" spans="2:12" ht="12.75"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</row>
    <row r="586" spans="2:12" ht="12.75"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</row>
    <row r="587" spans="2:12" ht="12.75"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</row>
    <row r="588" spans="2:12" ht="12.75"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</row>
    <row r="589" spans="2:12" ht="12.75"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</row>
    <row r="590" spans="2:12" ht="12.75"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</row>
    <row r="591" spans="2:12" ht="12.75"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</row>
    <row r="592" spans="2:12" ht="12.75"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</row>
    <row r="593" spans="2:12" ht="12.75"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</row>
    <row r="594" spans="2:12" ht="12.75"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</row>
    <row r="595" spans="2:12" ht="12.75"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</row>
    <row r="596" spans="2:12" ht="12.75"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2:12" ht="12.75"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2:12" ht="12.75"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2:12" ht="12.75"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2:12" ht="12.75"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</row>
    <row r="601" spans="2:12" ht="12.75"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</row>
    <row r="602" spans="2:12" ht="12.75"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</row>
    <row r="603" spans="2:12" ht="12.75"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</row>
    <row r="604" spans="2:12" ht="12.75"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</row>
    <row r="605" spans="2:12" ht="12.75"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</row>
    <row r="606" spans="2:12" ht="12.75"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</row>
    <row r="607" spans="2:12" ht="12.75"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</row>
    <row r="608" spans="2:12" ht="12.75"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</row>
    <row r="609" spans="2:12" ht="12.75"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</row>
    <row r="610" spans="2:12" ht="12.75"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</row>
    <row r="611" spans="2:12" ht="12.75"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</row>
    <row r="612" spans="2:12" ht="12.75"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</row>
    <row r="613" spans="2:12" ht="12.75"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</row>
    <row r="614" spans="2:12" ht="12.75"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</row>
    <row r="615" spans="2:12" ht="12.75"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</row>
    <row r="616" spans="2:12" ht="12.75"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</row>
    <row r="617" spans="2:12" ht="12.75"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</row>
    <row r="618" spans="2:12" ht="12.75"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</row>
    <row r="619" spans="2:12" ht="12.75"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</row>
    <row r="620" spans="2:12" ht="12.75"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</row>
    <row r="621" spans="2:12" ht="12.75"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</row>
    <row r="622" spans="2:12" ht="12.75"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</row>
    <row r="623" spans="2:12" ht="12.75"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</row>
    <row r="624" spans="2:12" ht="12.75"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</row>
    <row r="625" spans="2:12" ht="12.75"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</row>
    <row r="626" spans="2:12" ht="12.75"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</row>
    <row r="627" spans="2:12" ht="12.75"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</row>
    <row r="628" spans="2:12" ht="12.75"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</row>
    <row r="629" spans="2:12" ht="12.75"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</row>
    <row r="630" spans="2:12" ht="12.75"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</row>
    <row r="631" spans="2:12" ht="12.75"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</row>
    <row r="632" spans="2:12" ht="12.75"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</row>
    <row r="633" spans="2:12" ht="12.75"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</row>
    <row r="634" spans="2:12" ht="12.75"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</row>
    <row r="635" spans="2:12" ht="12.75"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</row>
    <row r="636" spans="2:12" ht="12.75"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</row>
    <row r="637" spans="2:12" ht="12.75"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</row>
    <row r="638" spans="2:12" ht="12.75"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</row>
    <row r="639" spans="2:12" ht="12.75"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</row>
    <row r="640" spans="2:12" ht="12.75"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</row>
    <row r="641" spans="2:12" ht="12.75"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</row>
    <row r="642" spans="2:12" ht="12.75"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</row>
    <row r="643" spans="2:12" ht="12.75"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</row>
    <row r="644" spans="2:12" ht="12.75"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</row>
    <row r="645" spans="2:12" ht="12.75"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</row>
    <row r="646" spans="2:12" ht="12.75"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</row>
    <row r="647" spans="2:12" ht="12.75"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</row>
    <row r="648" spans="2:12" ht="12.75"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</row>
    <row r="649" spans="2:12" ht="12.75"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</row>
    <row r="650" spans="2:12" ht="12.75"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</row>
    <row r="651" spans="2:12" ht="12.75"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</row>
    <row r="652" spans="2:12" ht="12.75"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</row>
    <row r="653" spans="2:12" ht="12.75"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</row>
    <row r="654" spans="2:12" ht="12.75"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</row>
    <row r="655" spans="2:12" ht="12.75"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</row>
    <row r="656" spans="2:12" ht="12.75"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</row>
    <row r="657" spans="2:12" ht="12.75"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</row>
    <row r="658" spans="2:12" ht="12.75"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</row>
    <row r="659" spans="2:12" ht="12.75"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</row>
    <row r="660" spans="2:12" ht="12.75"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</row>
    <row r="661" spans="2:12" ht="12.75"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</row>
    <row r="662" spans="2:12" ht="12.75"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</row>
    <row r="663" spans="2:12" ht="12.75"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</row>
    <row r="664" spans="2:12" ht="12.75"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</row>
    <row r="665" spans="2:12" ht="12.75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</row>
    <row r="666" spans="2:12" ht="12.75"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</row>
    <row r="667" spans="2:12" ht="12.75"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</row>
    <row r="668" spans="2:12" ht="12.75"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</row>
    <row r="669" spans="2:12" ht="12.75"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</row>
    <row r="670" spans="2:12" ht="12.75"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</row>
    <row r="671" spans="2:12" ht="12.75"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</row>
    <row r="672" spans="2:12" ht="12.75"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</row>
    <row r="673" spans="2:12" ht="12.75"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</row>
    <row r="674" spans="2:12" ht="12.75"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</row>
    <row r="675" spans="2:12" ht="12.75"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</row>
    <row r="676" spans="2:12" ht="12.75"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</row>
    <row r="677" spans="2:12" ht="12.75"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</row>
    <row r="678" spans="2:12" ht="12.75"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</row>
    <row r="679" spans="2:12" ht="12.75"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</row>
    <row r="680" spans="2:12" ht="12.75"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</row>
    <row r="681" spans="2:12" ht="12.75"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</row>
    <row r="682" spans="2:12" ht="12.75"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</row>
    <row r="683" spans="2:12" ht="12.75"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</row>
    <row r="684" spans="2:12" ht="12.75"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</row>
    <row r="685" spans="2:12" ht="12.75"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</row>
    <row r="686" spans="2:12" ht="12.75"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</row>
    <row r="687" spans="2:12" ht="12.75"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</row>
    <row r="688" spans="2:12" ht="12.75"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</row>
    <row r="689" spans="2:12" ht="12.75"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</row>
    <row r="690" spans="2:12" ht="12.75"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</row>
    <row r="691" spans="2:12" ht="12.75"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</row>
    <row r="692" spans="2:12" ht="12.75"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</row>
    <row r="693" spans="2:12" ht="12.75"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</row>
    <row r="694" spans="2:12" ht="12.75"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</row>
    <row r="695" spans="2:12" ht="12.75"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</row>
    <row r="696" spans="2:12" ht="12.75"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</row>
    <row r="697" spans="2:12" ht="12.75"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</row>
    <row r="698" spans="2:12" ht="12.75"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</row>
    <row r="699" spans="2:12" ht="12.75"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</row>
    <row r="700" spans="2:12" ht="12.75"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</row>
    <row r="701" spans="2:12" ht="12.75"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</row>
    <row r="702" spans="2:12" ht="12.75"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</row>
    <row r="703" spans="2:12" ht="12.75"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</row>
    <row r="704" spans="2:12" ht="12.75"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</row>
    <row r="705" spans="2:12" ht="12.75"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</row>
    <row r="706" spans="2:12" ht="12.75"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</row>
    <row r="707" spans="2:12" ht="12.75"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</row>
    <row r="708" spans="2:12" ht="12.75"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</row>
    <row r="709" spans="2:12" ht="12.75"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</row>
    <row r="710" spans="2:12" ht="12.75"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</row>
    <row r="711" spans="2:12" ht="12.75"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</row>
    <row r="712" spans="2:12" ht="12.75"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</row>
    <row r="713" spans="2:12" ht="12.75"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</row>
    <row r="714" spans="2:12" ht="12.75"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</row>
    <row r="715" spans="2:12" ht="12.75"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</row>
    <row r="716" spans="2:12" ht="12.75"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</row>
    <row r="717" spans="2:12" ht="12.75"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</row>
    <row r="718" spans="2:12" ht="12.75"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</row>
    <row r="719" spans="2:12" ht="12.75"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</row>
    <row r="720" spans="2:12" ht="12.75"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</row>
    <row r="721" spans="2:12" ht="12.75"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</row>
    <row r="722" spans="2:12" ht="12.75"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</row>
    <row r="723" spans="2:12" ht="12.75"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</row>
    <row r="724" spans="2:12" ht="12.75"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</row>
    <row r="725" spans="2:12" ht="12.75"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</row>
    <row r="726" spans="2:12" ht="12.75"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</row>
    <row r="727" spans="2:12" ht="12.75"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</row>
    <row r="728" spans="2:12" ht="12.75"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</row>
    <row r="729" spans="2:12" ht="12.75"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</row>
    <row r="730" spans="2:12" ht="12.75"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</row>
    <row r="731" spans="2:12" ht="12.75"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</row>
    <row r="732" spans="2:12" ht="12.75"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</row>
    <row r="733" spans="2:12" ht="12.75"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</row>
    <row r="734" spans="2:12" ht="12.75"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</row>
    <row r="735" spans="2:12" ht="12.75"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</row>
    <row r="736" spans="2:12" ht="12.75"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</row>
    <row r="737" spans="2:12" ht="12.75"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</row>
    <row r="738" spans="2:12" ht="12.75"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</row>
    <row r="739" spans="2:12" ht="12.75"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</row>
    <row r="740" spans="2:12" ht="12.75"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</row>
    <row r="741" spans="2:12" ht="12.75"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</row>
    <row r="742" spans="2:12" ht="12.75"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</row>
    <row r="743" spans="2:12" ht="12.75"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</row>
    <row r="744" spans="2:12" ht="12.75"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</row>
    <row r="745" spans="2:12" ht="12.75"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</row>
    <row r="746" spans="2:12" ht="12.75"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</row>
    <row r="747" spans="2:12" ht="12.75"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</row>
    <row r="748" spans="2:12" ht="12.75"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</row>
    <row r="749" spans="2:12" ht="12.75"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</row>
    <row r="750" spans="2:12" ht="12.75"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</row>
    <row r="751" spans="2:12" ht="12.75"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</row>
    <row r="752" spans="2:12" ht="12.75"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</row>
    <row r="753" spans="2:12" ht="12.75"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</row>
    <row r="754" spans="2:12" ht="12.75"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</row>
    <row r="755" spans="2:12" ht="12.75"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</row>
    <row r="756" spans="2:12" ht="12.75"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</row>
    <row r="757" spans="2:12" ht="12.75"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</row>
    <row r="758" spans="2:12" ht="12.75"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</row>
    <row r="759" spans="2:12" ht="12.75"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</row>
    <row r="760" spans="2:12" ht="12.75"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</row>
    <row r="761" spans="2:12" ht="12.75"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</row>
    <row r="762" spans="2:12" ht="12.75"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</row>
    <row r="763" spans="2:12" ht="12.75"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</row>
    <row r="764" spans="2:12" ht="12.75"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</row>
    <row r="765" spans="2:12" ht="12.75"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</row>
    <row r="766" spans="2:12" ht="12.75"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</row>
    <row r="767" spans="2:12" ht="12.75"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</row>
    <row r="768" spans="2:12" ht="12.75"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</row>
    <row r="769" spans="2:12" ht="12.75"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</row>
    <row r="770" spans="2:12" ht="12.75"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</row>
    <row r="771" spans="2:12" ht="12.75"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</row>
    <row r="772" spans="2:12" ht="12.75"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</row>
    <row r="773" spans="2:12" ht="12.75"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</row>
    <row r="774" spans="2:12" ht="12.75"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</row>
    <row r="775" spans="2:12" ht="12.75"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</row>
    <row r="776" spans="2:12" ht="12.75"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</row>
    <row r="777" spans="2:12" ht="12.75"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</row>
    <row r="778" spans="2:12" ht="12.75"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</row>
    <row r="779" spans="2:12" ht="12.75"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</row>
    <row r="780" spans="2:12" ht="12.75"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</row>
    <row r="781" spans="2:12" ht="12.75"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</row>
    <row r="782" spans="2:12" ht="12.75"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</row>
    <row r="783" spans="2:12" ht="12.75"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</row>
    <row r="784" spans="2:12" ht="12.75"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</row>
    <row r="785" spans="2:12" ht="12.75"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</row>
    <row r="786" spans="2:12" ht="12.75"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</row>
    <row r="787" spans="2:12" ht="12.75"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</row>
    <row r="788" spans="2:12" ht="12.75"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</row>
    <row r="789" spans="2:12" ht="12.75"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</row>
    <row r="790" spans="2:12" ht="12.75"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</row>
    <row r="791" spans="2:12" ht="12.75"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</row>
    <row r="792" spans="2:12" ht="12.75"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</row>
    <row r="793" spans="2:12" ht="12.75"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</row>
    <row r="794" spans="2:12" ht="12.75"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</row>
    <row r="795" spans="2:12" ht="12.75"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</row>
    <row r="796" spans="2:12" ht="12.75"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</row>
    <row r="797" spans="2:12" ht="12.75"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</row>
    <row r="798" spans="2:12" ht="12.75"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</row>
    <row r="799" spans="2:12" ht="12.75"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</row>
    <row r="800" spans="2:12" ht="12.75"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</row>
    <row r="801" spans="2:12" ht="12.75"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</row>
    <row r="802" spans="2:12" ht="12.75"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</row>
    <row r="803" spans="2:12" ht="12.75"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</row>
    <row r="804" spans="2:12" ht="12.75"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</row>
    <row r="805" spans="2:12" ht="12.75"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</row>
    <row r="806" spans="2:12" ht="12.75"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</row>
    <row r="807" spans="2:12" ht="12.75"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</row>
    <row r="808" spans="2:12" ht="12.75"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</row>
    <row r="809" spans="2:12" ht="12.75"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</row>
    <row r="810" spans="2:12" ht="12.75"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</row>
    <row r="811" spans="2:12" ht="12.75"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</row>
    <row r="812" spans="2:12" ht="12.75"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</row>
    <row r="813" spans="2:12" ht="12.75"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</row>
    <row r="814" spans="2:12" ht="12.75"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</row>
    <row r="815" spans="2:12" ht="12.75"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</row>
    <row r="816" spans="2:12" ht="12.75"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</row>
    <row r="817" spans="2:12" ht="12.75"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</row>
    <row r="818" spans="2:12" ht="12.75"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</row>
    <row r="819" spans="2:12" ht="12.75"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</row>
    <row r="820" spans="2:12" ht="12.75"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</row>
    <row r="821" spans="2:12" ht="12.75"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</row>
    <row r="822" spans="2:12" ht="12.75"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</row>
    <row r="823" spans="2:12" ht="12.75"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</row>
    <row r="824" spans="2:12" ht="12.75"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</row>
    <row r="825" spans="2:12" ht="12.75"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</row>
    <row r="826" spans="2:12" ht="12.75"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</row>
    <row r="827" spans="2:12" ht="12.75"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</row>
    <row r="828" spans="2:12" ht="12.75"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</row>
    <row r="829" spans="2:12" ht="12.75"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</row>
    <row r="830" spans="2:12" ht="12.75"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</row>
    <row r="831" spans="2:12" ht="12.75"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</row>
    <row r="832" spans="2:12" ht="12.75"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</row>
    <row r="833" spans="2:12" ht="12.75"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</row>
    <row r="834" spans="2:12" ht="12.75"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</row>
    <row r="835" spans="2:12" ht="12.75"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</row>
    <row r="836" spans="2:12" ht="12.75"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</row>
    <row r="837" spans="2:12" ht="12.75"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</row>
    <row r="838" spans="2:12" ht="12.75"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</row>
    <row r="839" spans="2:12" ht="12.75"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</row>
    <row r="840" spans="2:12" ht="12.75"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</row>
    <row r="841" spans="2:12" ht="12.75"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</row>
  </sheetData>
  <mergeCells count="2">
    <mergeCell ref="J3:K3"/>
    <mergeCell ref="B2:K2"/>
  </mergeCells>
  <printOptions/>
  <pageMargins left="0.24" right="0.34" top="0.53" bottom="0.43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zoomScaleSheetLayoutView="100" workbookViewId="0" topLeftCell="A20">
      <selection activeCell="A1" sqref="A1:L46"/>
    </sheetView>
  </sheetViews>
  <sheetFormatPr defaultColWidth="9.140625" defaultRowHeight="12.75"/>
  <cols>
    <col min="1" max="1" width="4.28125" style="2" customWidth="1"/>
    <col min="2" max="2" width="14.7109375" style="2" customWidth="1"/>
    <col min="3" max="3" width="8.7109375" style="2" hidden="1" customWidth="1"/>
    <col min="4" max="4" width="7.00390625" style="2" customWidth="1"/>
    <col min="5" max="5" width="6.140625" style="2" customWidth="1"/>
    <col min="6" max="6" width="8.8515625" style="2" customWidth="1"/>
    <col min="7" max="7" width="9.57421875" style="2" customWidth="1"/>
    <col min="8" max="8" width="7.8515625" style="2" customWidth="1"/>
    <col min="9" max="9" width="7.57421875" style="2" customWidth="1"/>
    <col min="10" max="10" width="7.8515625" style="2" customWidth="1"/>
    <col min="11" max="11" width="19.140625" style="2" customWidth="1"/>
    <col min="12" max="12" width="11.8515625" style="2" customWidth="1"/>
    <col min="13" max="16384" width="9.140625" style="2" customWidth="1"/>
  </cols>
  <sheetData>
    <row r="1" ht="12.75">
      <c r="K1" s="2" t="s">
        <v>163</v>
      </c>
    </row>
    <row r="2" spans="2:12" ht="13.5" thickBot="1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208"/>
    </row>
    <row r="3" spans="2:12" ht="15" customHeight="1">
      <c r="B3" s="49" t="s">
        <v>0</v>
      </c>
      <c r="C3" s="70" t="s">
        <v>1</v>
      </c>
      <c r="D3" s="48" t="s">
        <v>1</v>
      </c>
      <c r="E3" s="49" t="s">
        <v>2</v>
      </c>
      <c r="F3" s="48" t="s">
        <v>3</v>
      </c>
      <c r="G3" s="48" t="s">
        <v>150</v>
      </c>
      <c r="H3" s="48" t="s">
        <v>4</v>
      </c>
      <c r="I3" s="49" t="s">
        <v>5</v>
      </c>
      <c r="J3" s="329" t="s">
        <v>61</v>
      </c>
      <c r="K3" s="330"/>
      <c r="L3" s="208" t="s">
        <v>151</v>
      </c>
    </row>
    <row r="4" spans="2:12" ht="12.75">
      <c r="B4" s="71" t="s">
        <v>6</v>
      </c>
      <c r="C4" s="72" t="s">
        <v>5</v>
      </c>
      <c r="D4" s="50" t="s">
        <v>5</v>
      </c>
      <c r="E4" s="51" t="s">
        <v>7</v>
      </c>
      <c r="F4" s="50" t="s">
        <v>8</v>
      </c>
      <c r="G4" s="73"/>
      <c r="H4" s="73"/>
      <c r="I4" s="51" t="s">
        <v>9</v>
      </c>
      <c r="J4" s="74" t="s">
        <v>1</v>
      </c>
      <c r="K4" s="52" t="s">
        <v>10</v>
      </c>
      <c r="L4" s="208" t="s">
        <v>40</v>
      </c>
    </row>
    <row r="5" spans="2:12" ht="13.5" thickBot="1">
      <c r="B5" s="69"/>
      <c r="C5" s="66" t="s">
        <v>11</v>
      </c>
      <c r="D5" s="65" t="s">
        <v>11</v>
      </c>
      <c r="E5" s="46" t="s">
        <v>11</v>
      </c>
      <c r="F5" s="47" t="s">
        <v>11</v>
      </c>
      <c r="G5" s="65" t="s">
        <v>11</v>
      </c>
      <c r="H5" s="65" t="s">
        <v>11</v>
      </c>
      <c r="I5" s="64" t="s">
        <v>11</v>
      </c>
      <c r="J5" s="68" t="s">
        <v>11</v>
      </c>
      <c r="K5" s="63"/>
      <c r="L5" s="208" t="s">
        <v>41</v>
      </c>
    </row>
    <row r="6" spans="2:12" ht="13.5" thickBot="1">
      <c r="B6" s="67">
        <v>1</v>
      </c>
      <c r="C6" s="59"/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53">
        <v>9</v>
      </c>
      <c r="L6" s="208" t="s">
        <v>42</v>
      </c>
    </row>
    <row r="7" spans="2:12" ht="13.5" customHeight="1">
      <c r="B7" s="99" t="s">
        <v>153</v>
      </c>
      <c r="C7" s="101"/>
      <c r="D7" s="101"/>
      <c r="E7" s="101"/>
      <c r="F7" s="101"/>
      <c r="G7" s="101"/>
      <c r="H7" s="101"/>
      <c r="I7" s="101"/>
      <c r="J7" s="101"/>
      <c r="K7" s="102"/>
      <c r="L7" s="12"/>
    </row>
    <row r="8" spans="2:12" ht="12.75">
      <c r="B8" s="88">
        <v>102</v>
      </c>
      <c r="C8" s="26" t="s">
        <v>12</v>
      </c>
      <c r="D8" s="18">
        <f>SUM(E8:I8)</f>
        <v>11.4</v>
      </c>
      <c r="E8" s="19"/>
      <c r="F8" s="19"/>
      <c r="G8" s="19"/>
      <c r="H8" s="19"/>
      <c r="I8" s="20">
        <v>11.4</v>
      </c>
      <c r="J8" s="19"/>
      <c r="K8" s="62" t="s">
        <v>299</v>
      </c>
      <c r="L8" s="12"/>
    </row>
    <row r="9" spans="2:12" ht="12.75" customHeight="1">
      <c r="B9" s="88">
        <v>103</v>
      </c>
      <c r="C9" s="26" t="s">
        <v>13</v>
      </c>
      <c r="D9" s="18">
        <f aca="true" t="shared" si="0" ref="D9:D41">SUM(E9:I9)</f>
        <v>10.4</v>
      </c>
      <c r="E9" s="19"/>
      <c r="F9" s="19"/>
      <c r="G9" s="19"/>
      <c r="H9" s="19"/>
      <c r="I9" s="20">
        <v>10.4</v>
      </c>
      <c r="J9" s="19"/>
      <c r="K9" s="89"/>
      <c r="L9" s="12"/>
    </row>
    <row r="10" spans="2:12" ht="12.75">
      <c r="B10" s="88">
        <v>104</v>
      </c>
      <c r="C10" s="26" t="s">
        <v>14</v>
      </c>
      <c r="D10" s="18">
        <f t="shared" si="0"/>
        <v>11.7</v>
      </c>
      <c r="E10" s="19"/>
      <c r="F10" s="19"/>
      <c r="G10" s="19"/>
      <c r="H10" s="19"/>
      <c r="I10" s="20">
        <v>11.7</v>
      </c>
      <c r="J10" s="19"/>
      <c r="K10" s="62" t="s">
        <v>15</v>
      </c>
      <c r="L10" s="12"/>
    </row>
    <row r="11" spans="2:12" ht="12.75">
      <c r="B11" s="88">
        <v>105</v>
      </c>
      <c r="C11" s="20">
        <v>17.9</v>
      </c>
      <c r="D11" s="18">
        <f t="shared" si="0"/>
        <v>17.9</v>
      </c>
      <c r="E11" s="19"/>
      <c r="F11" s="19"/>
      <c r="G11" s="19"/>
      <c r="H11" s="19"/>
      <c r="I11" s="20">
        <v>17.9</v>
      </c>
      <c r="J11" s="19"/>
      <c r="K11" s="62" t="s">
        <v>16</v>
      </c>
      <c r="L11" s="12"/>
    </row>
    <row r="12" spans="2:12" ht="12.75">
      <c r="B12" s="88">
        <v>106</v>
      </c>
      <c r="C12" s="26" t="s">
        <v>17</v>
      </c>
      <c r="D12" s="18">
        <f t="shared" si="0"/>
        <v>10</v>
      </c>
      <c r="E12" s="19"/>
      <c r="F12" s="19"/>
      <c r="G12" s="19"/>
      <c r="H12" s="19"/>
      <c r="I12" s="20">
        <v>10</v>
      </c>
      <c r="J12" s="19"/>
      <c r="K12" s="62" t="s">
        <v>18</v>
      </c>
      <c r="L12" s="12"/>
    </row>
    <row r="13" spans="2:12" ht="12.75">
      <c r="B13" s="88">
        <v>107</v>
      </c>
      <c r="C13" s="20">
        <v>17.9</v>
      </c>
      <c r="D13" s="18">
        <f t="shared" si="0"/>
        <v>17.9</v>
      </c>
      <c r="E13" s="19"/>
      <c r="F13" s="19"/>
      <c r="G13" s="19"/>
      <c r="H13" s="19"/>
      <c r="I13" s="20">
        <v>17.9</v>
      </c>
      <c r="J13" s="19"/>
      <c r="K13" s="89"/>
      <c r="L13" s="12"/>
    </row>
    <row r="14" spans="2:12" ht="12.75">
      <c r="B14" s="88">
        <v>108</v>
      </c>
      <c r="C14" s="26" t="s">
        <v>19</v>
      </c>
      <c r="D14" s="18">
        <f t="shared" si="0"/>
        <v>11.3</v>
      </c>
      <c r="E14" s="19"/>
      <c r="F14" s="19"/>
      <c r="G14" s="19"/>
      <c r="H14" s="19"/>
      <c r="I14" s="20">
        <v>11.3</v>
      </c>
      <c r="J14" s="19"/>
      <c r="K14" s="62" t="s">
        <v>20</v>
      </c>
      <c r="L14" s="12"/>
    </row>
    <row r="15" spans="2:12" ht="12.75">
      <c r="B15" s="88">
        <v>110</v>
      </c>
      <c r="C15" s="20">
        <v>10.9</v>
      </c>
      <c r="D15" s="18">
        <f t="shared" si="0"/>
        <v>10.9</v>
      </c>
      <c r="E15" s="19"/>
      <c r="F15" s="19"/>
      <c r="G15" s="19"/>
      <c r="H15" s="19"/>
      <c r="I15" s="20">
        <v>10.9</v>
      </c>
      <c r="J15" s="19"/>
      <c r="K15" s="62" t="s">
        <v>21</v>
      </c>
      <c r="L15" s="12"/>
    </row>
    <row r="16" spans="2:12" ht="12.75">
      <c r="B16" s="88">
        <v>111</v>
      </c>
      <c r="C16" s="26" t="s">
        <v>22</v>
      </c>
      <c r="D16" s="18">
        <f t="shared" si="0"/>
        <v>16.2</v>
      </c>
      <c r="E16" s="19"/>
      <c r="F16" s="19"/>
      <c r="G16" s="19"/>
      <c r="H16" s="19"/>
      <c r="I16" s="20">
        <v>16.2</v>
      </c>
      <c r="J16" s="19"/>
      <c r="K16" s="89"/>
      <c r="L16" s="12"/>
    </row>
    <row r="17" spans="2:12" ht="12.75">
      <c r="B17" s="111" t="s">
        <v>23</v>
      </c>
      <c r="C17" s="20">
        <v>1.7</v>
      </c>
      <c r="D17" s="18">
        <f t="shared" si="0"/>
        <v>1.7</v>
      </c>
      <c r="E17" s="19"/>
      <c r="F17" s="19"/>
      <c r="G17" s="19"/>
      <c r="H17" s="19"/>
      <c r="I17" s="20">
        <v>1.7</v>
      </c>
      <c r="J17" s="19"/>
      <c r="K17" s="206"/>
      <c r="L17" s="12"/>
    </row>
    <row r="18" spans="2:12" ht="13.5" thickBot="1">
      <c r="B18" s="293" t="s">
        <v>25</v>
      </c>
      <c r="C18" s="94">
        <v>3.2</v>
      </c>
      <c r="D18" s="86">
        <f t="shared" si="0"/>
        <v>3.2</v>
      </c>
      <c r="E18" s="93"/>
      <c r="F18" s="93"/>
      <c r="G18" s="93"/>
      <c r="H18" s="93"/>
      <c r="I18" s="94">
        <v>3.2</v>
      </c>
      <c r="J18" s="244">
        <f>SUM(I8:I18)</f>
        <v>122.60000000000001</v>
      </c>
      <c r="K18" s="227" t="s">
        <v>24</v>
      </c>
      <c r="L18" s="12"/>
    </row>
    <row r="19" spans="2:12" ht="13.5" thickBot="1">
      <c r="B19" s="273">
        <v>109</v>
      </c>
      <c r="C19" s="286" t="s">
        <v>26</v>
      </c>
      <c r="D19" s="231">
        <f t="shared" si="0"/>
        <v>11.5</v>
      </c>
      <c r="E19" s="232"/>
      <c r="F19" s="232"/>
      <c r="G19" s="232"/>
      <c r="H19" s="232"/>
      <c r="I19" s="238">
        <v>11.5</v>
      </c>
      <c r="J19" s="81">
        <v>11.5</v>
      </c>
      <c r="K19" s="239" t="s">
        <v>300</v>
      </c>
      <c r="L19" s="12"/>
    </row>
    <row r="20" spans="2:12" ht="25.5">
      <c r="B20" s="225" t="s">
        <v>301</v>
      </c>
      <c r="C20" s="222">
        <v>2.7</v>
      </c>
      <c r="D20" s="14">
        <f t="shared" si="0"/>
        <v>2.7</v>
      </c>
      <c r="E20" s="15"/>
      <c r="F20" s="222">
        <v>2.7</v>
      </c>
      <c r="G20" s="15"/>
      <c r="H20" s="15"/>
      <c r="I20" s="15"/>
      <c r="J20" s="15"/>
      <c r="K20" s="223"/>
      <c r="L20" s="12"/>
    </row>
    <row r="21" spans="2:12" ht="25.5">
      <c r="B21" s="61" t="s">
        <v>302</v>
      </c>
      <c r="C21" s="17">
        <v>280</v>
      </c>
      <c r="D21" s="18">
        <f t="shared" si="0"/>
        <v>2.8</v>
      </c>
      <c r="E21" s="19"/>
      <c r="F21" s="20">
        <v>2.8</v>
      </c>
      <c r="G21" s="19"/>
      <c r="H21" s="19"/>
      <c r="I21" s="19"/>
      <c r="J21" s="19"/>
      <c r="K21" s="89"/>
      <c r="L21" s="12"/>
    </row>
    <row r="22" spans="2:12" ht="26.25" thickBot="1">
      <c r="B22" s="90" t="s">
        <v>309</v>
      </c>
      <c r="C22" s="94">
        <v>4.6</v>
      </c>
      <c r="D22" s="86">
        <f t="shared" si="0"/>
        <v>4.6</v>
      </c>
      <c r="E22" s="93"/>
      <c r="F22" s="94">
        <v>4.6</v>
      </c>
      <c r="G22" s="93"/>
      <c r="H22" s="93"/>
      <c r="I22" s="93"/>
      <c r="J22" s="93"/>
      <c r="K22" s="63"/>
      <c r="L22" s="12"/>
    </row>
    <row r="23" spans="2:12" ht="12.75">
      <c r="B23" s="236" t="s">
        <v>303</v>
      </c>
      <c r="C23" s="222">
        <v>14.64</v>
      </c>
      <c r="D23" s="14">
        <f t="shared" si="0"/>
        <v>3.05</v>
      </c>
      <c r="E23" s="15"/>
      <c r="F23" s="15"/>
      <c r="G23" s="15"/>
      <c r="H23" s="222"/>
      <c r="I23" s="222">
        <v>3.05</v>
      </c>
      <c r="J23" s="15"/>
      <c r="K23" s="237"/>
      <c r="L23" s="12">
        <v>3.05</v>
      </c>
    </row>
    <row r="24" spans="2:12" ht="12.75">
      <c r="B24" s="205" t="s">
        <v>304</v>
      </c>
      <c r="C24" s="26" t="s">
        <v>27</v>
      </c>
      <c r="D24" s="18">
        <f t="shared" si="0"/>
        <v>14.1</v>
      </c>
      <c r="E24" s="19"/>
      <c r="F24" s="19"/>
      <c r="G24" s="19"/>
      <c r="H24" s="20"/>
      <c r="I24" s="20">
        <v>14.1</v>
      </c>
      <c r="J24" s="19"/>
      <c r="K24" s="89"/>
      <c r="L24" s="23">
        <v>14.1</v>
      </c>
    </row>
    <row r="25" spans="2:12" ht="12.75">
      <c r="B25" s="205" t="s">
        <v>305</v>
      </c>
      <c r="C25" s="20">
        <v>1.2</v>
      </c>
      <c r="D25" s="18">
        <f t="shared" si="0"/>
        <v>8.5</v>
      </c>
      <c r="E25" s="19"/>
      <c r="F25" s="19"/>
      <c r="G25" s="19"/>
      <c r="H25" s="20"/>
      <c r="I25" s="20">
        <v>8.5</v>
      </c>
      <c r="J25" s="19"/>
      <c r="K25" s="89"/>
      <c r="L25" s="23">
        <v>8.5</v>
      </c>
    </row>
    <row r="26" spans="2:12" ht="12.75">
      <c r="B26" s="205" t="s">
        <v>306</v>
      </c>
      <c r="C26" s="20">
        <v>7.8</v>
      </c>
      <c r="D26" s="18">
        <f t="shared" si="0"/>
        <v>8.11</v>
      </c>
      <c r="E26" s="19"/>
      <c r="F26" s="19"/>
      <c r="G26" s="19"/>
      <c r="H26" s="20"/>
      <c r="I26" s="20">
        <v>8.11</v>
      </c>
      <c r="J26" s="19"/>
      <c r="K26" s="89"/>
      <c r="L26" s="23">
        <v>8.11</v>
      </c>
    </row>
    <row r="27" spans="2:12" ht="12.75">
      <c r="B27" s="205" t="s">
        <v>307</v>
      </c>
      <c r="C27" s="26" t="s">
        <v>28</v>
      </c>
      <c r="D27" s="18">
        <f t="shared" si="0"/>
        <v>10.49</v>
      </c>
      <c r="E27" s="19"/>
      <c r="F27" s="19"/>
      <c r="G27" s="21"/>
      <c r="H27" s="20"/>
      <c r="I27" s="20">
        <v>10.49</v>
      </c>
      <c r="J27" s="19"/>
      <c r="K27" s="89"/>
      <c r="L27" s="23">
        <v>10.49</v>
      </c>
    </row>
    <row r="28" spans="2:12" ht="12.75">
      <c r="B28" s="205" t="s">
        <v>308</v>
      </c>
      <c r="C28" s="26" t="s">
        <v>29</v>
      </c>
      <c r="D28" s="18">
        <f t="shared" si="0"/>
        <v>22.02</v>
      </c>
      <c r="E28" s="19"/>
      <c r="F28" s="19"/>
      <c r="G28" s="19"/>
      <c r="H28" s="20"/>
      <c r="I28" s="20">
        <v>22.02</v>
      </c>
      <c r="J28" s="19"/>
      <c r="K28" s="89"/>
      <c r="L28" s="23">
        <v>22.02</v>
      </c>
    </row>
    <row r="29" spans="2:12" ht="12.75">
      <c r="B29" s="205" t="s">
        <v>310</v>
      </c>
      <c r="C29" s="20">
        <v>2.3</v>
      </c>
      <c r="D29" s="18">
        <f t="shared" si="0"/>
        <v>3.32</v>
      </c>
      <c r="E29" s="19"/>
      <c r="F29" s="19"/>
      <c r="G29" s="19"/>
      <c r="H29" s="20"/>
      <c r="I29" s="20">
        <v>3.32</v>
      </c>
      <c r="J29" s="19"/>
      <c r="K29" s="89"/>
      <c r="L29" s="23">
        <v>3.32</v>
      </c>
    </row>
    <row r="30" spans="2:12" ht="12.75">
      <c r="B30" s="205" t="s">
        <v>311</v>
      </c>
      <c r="C30" s="26" t="s">
        <v>30</v>
      </c>
      <c r="D30" s="18">
        <f t="shared" si="0"/>
        <v>52.3</v>
      </c>
      <c r="E30" s="19"/>
      <c r="F30" s="19"/>
      <c r="G30" s="19"/>
      <c r="H30" s="20"/>
      <c r="I30" s="20">
        <v>52.3</v>
      </c>
      <c r="J30" s="19"/>
      <c r="K30" s="89"/>
      <c r="L30" s="23">
        <v>52.3</v>
      </c>
    </row>
    <row r="31" spans="2:12" ht="12.75">
      <c r="B31" s="205" t="s">
        <v>312</v>
      </c>
      <c r="C31" s="20">
        <v>3.3</v>
      </c>
      <c r="D31" s="18">
        <f t="shared" si="0"/>
        <v>5.67</v>
      </c>
      <c r="E31" s="19"/>
      <c r="F31" s="19"/>
      <c r="G31" s="19"/>
      <c r="H31" s="20"/>
      <c r="I31" s="20">
        <v>5.67</v>
      </c>
      <c r="J31" s="19"/>
      <c r="K31" s="89"/>
      <c r="L31" s="23">
        <v>5.67</v>
      </c>
    </row>
    <row r="32" spans="2:12" ht="12.75">
      <c r="B32" s="205" t="s">
        <v>313</v>
      </c>
      <c r="C32" s="20">
        <v>37.9</v>
      </c>
      <c r="D32" s="18">
        <f t="shared" si="0"/>
        <v>21.99</v>
      </c>
      <c r="E32" s="19"/>
      <c r="F32" s="19"/>
      <c r="G32" s="19"/>
      <c r="H32" s="20"/>
      <c r="I32" s="20">
        <v>21.99</v>
      </c>
      <c r="J32" s="19"/>
      <c r="K32" s="89"/>
      <c r="L32" s="23">
        <v>21.99</v>
      </c>
    </row>
    <row r="33" spans="2:12" ht="12.75">
      <c r="B33" s="205" t="s">
        <v>314</v>
      </c>
      <c r="C33" s="17">
        <v>150</v>
      </c>
      <c r="D33" s="18">
        <f t="shared" si="0"/>
        <v>18.44</v>
      </c>
      <c r="E33" s="19"/>
      <c r="F33" s="19"/>
      <c r="G33" s="19"/>
      <c r="H33" s="20"/>
      <c r="I33" s="20">
        <v>18.44</v>
      </c>
      <c r="J33" s="19"/>
      <c r="K33" s="89"/>
      <c r="L33" s="23">
        <v>18.44</v>
      </c>
    </row>
    <row r="34" spans="2:12" ht="12.75">
      <c r="B34" s="205" t="s">
        <v>315</v>
      </c>
      <c r="C34" s="20">
        <v>11.1</v>
      </c>
      <c r="D34" s="18">
        <f t="shared" si="0"/>
        <v>27.06</v>
      </c>
      <c r="E34" s="19"/>
      <c r="F34" s="19"/>
      <c r="G34" s="19"/>
      <c r="H34" s="20"/>
      <c r="I34" s="20">
        <v>27.06</v>
      </c>
      <c r="J34" s="294"/>
      <c r="K34" s="207"/>
      <c r="L34" s="23">
        <v>27.06</v>
      </c>
    </row>
    <row r="35" spans="2:12" ht="13.5" thickBot="1">
      <c r="B35" s="224" t="s">
        <v>316</v>
      </c>
      <c r="C35" s="288" t="s">
        <v>31</v>
      </c>
      <c r="D35" s="86">
        <f t="shared" si="0"/>
        <v>14.76</v>
      </c>
      <c r="E35" s="93"/>
      <c r="F35" s="93"/>
      <c r="G35" s="93"/>
      <c r="H35" s="94"/>
      <c r="I35" s="94">
        <v>14.76</v>
      </c>
      <c r="J35" s="261">
        <f>SUM(I23:I35)</f>
        <v>209.80999999999997</v>
      </c>
      <c r="K35" s="63" t="s">
        <v>214</v>
      </c>
      <c r="L35" s="23">
        <v>14.76</v>
      </c>
    </row>
    <row r="36" spans="2:12" ht="12.75">
      <c r="B36" s="225" t="s">
        <v>317</v>
      </c>
      <c r="C36" s="13" t="s">
        <v>33</v>
      </c>
      <c r="D36" s="14">
        <f t="shared" si="0"/>
        <v>76</v>
      </c>
      <c r="E36" s="15"/>
      <c r="F36" s="222">
        <v>76</v>
      </c>
      <c r="G36" s="15"/>
      <c r="H36" s="15"/>
      <c r="I36" s="15"/>
      <c r="J36" s="15"/>
      <c r="K36" s="223"/>
      <c r="L36" s="12"/>
    </row>
    <row r="37" spans="2:12" ht="25.5">
      <c r="B37" s="61" t="s">
        <v>318</v>
      </c>
      <c r="C37" s="26" t="s">
        <v>34</v>
      </c>
      <c r="D37" s="18">
        <f t="shared" si="0"/>
        <v>5.7</v>
      </c>
      <c r="E37" s="19"/>
      <c r="F37" s="20">
        <v>5.7</v>
      </c>
      <c r="G37" s="19"/>
      <c r="H37" s="19"/>
      <c r="I37" s="19"/>
      <c r="J37" s="19"/>
      <c r="K37" s="89"/>
      <c r="L37" s="12"/>
    </row>
    <row r="38" spans="2:12" ht="25.5">
      <c r="B38" s="61" t="s">
        <v>319</v>
      </c>
      <c r="C38" s="26" t="s">
        <v>35</v>
      </c>
      <c r="D38" s="18">
        <f t="shared" si="0"/>
        <v>5.9</v>
      </c>
      <c r="E38" s="19"/>
      <c r="F38" s="20">
        <v>5.9</v>
      </c>
      <c r="G38" s="19"/>
      <c r="H38" s="19"/>
      <c r="I38" s="19"/>
      <c r="J38" s="19"/>
      <c r="K38" s="89"/>
      <c r="L38" s="12"/>
    </row>
    <row r="39" spans="2:12" ht="12.75">
      <c r="B39" s="61" t="s">
        <v>330</v>
      </c>
      <c r="C39" s="20">
        <v>7.2</v>
      </c>
      <c r="D39" s="18">
        <f>SUM(E39:I39)</f>
        <v>15.66</v>
      </c>
      <c r="E39" s="19"/>
      <c r="F39" s="20">
        <v>15.66</v>
      </c>
      <c r="G39" s="19"/>
      <c r="H39" s="19"/>
      <c r="I39" s="19"/>
      <c r="J39" s="19"/>
      <c r="K39" s="89"/>
      <c r="L39" s="12"/>
    </row>
    <row r="40" spans="2:12" ht="13.5" thickBot="1">
      <c r="B40" s="90" t="s">
        <v>216</v>
      </c>
      <c r="C40" s="107" t="s">
        <v>36</v>
      </c>
      <c r="D40" s="86">
        <f t="shared" si="0"/>
        <v>49.7</v>
      </c>
      <c r="E40" s="93"/>
      <c r="F40" s="94">
        <v>49.7</v>
      </c>
      <c r="G40" s="93"/>
      <c r="H40" s="93"/>
      <c r="I40" s="93"/>
      <c r="J40" s="93"/>
      <c r="K40" s="63"/>
      <c r="L40" s="220"/>
    </row>
    <row r="41" spans="2:12" ht="13.5" thickBot="1">
      <c r="B41" s="55" t="s">
        <v>155</v>
      </c>
      <c r="C41" s="54">
        <v>490.24</v>
      </c>
      <c r="D41" s="56">
        <f t="shared" si="0"/>
        <v>506.97</v>
      </c>
      <c r="E41" s="57">
        <f aca="true" t="shared" si="1" ref="E41:J41">SUM(E8:E40)</f>
        <v>0</v>
      </c>
      <c r="F41" s="57">
        <f t="shared" si="1"/>
        <v>163.06</v>
      </c>
      <c r="G41" s="57">
        <f t="shared" si="1"/>
        <v>0</v>
      </c>
      <c r="H41" s="57">
        <f t="shared" si="1"/>
        <v>0</v>
      </c>
      <c r="I41" s="57">
        <f t="shared" si="1"/>
        <v>343.91</v>
      </c>
      <c r="J41" s="57">
        <f t="shared" si="1"/>
        <v>343.90999999999997</v>
      </c>
      <c r="K41" s="138"/>
      <c r="L41" s="209">
        <f>SUM(L8:L40)</f>
        <v>209.80999999999997</v>
      </c>
    </row>
    <row r="42" spans="2:12" ht="12.75" customHeight="1">
      <c r="B42" s="22" t="s">
        <v>156</v>
      </c>
      <c r="C42" s="13" t="s">
        <v>38</v>
      </c>
      <c r="D42" s="75">
        <f>G41+H41+I41</f>
        <v>343.91</v>
      </c>
      <c r="E42" s="137"/>
      <c r="F42" s="137"/>
      <c r="G42" s="137"/>
      <c r="H42" s="137"/>
      <c r="I42" s="137"/>
      <c r="J42" s="137"/>
      <c r="K42" s="58"/>
      <c r="L42" s="28"/>
    </row>
    <row r="43" spans="2:12" ht="12.75">
      <c r="B43" s="9" t="s">
        <v>62</v>
      </c>
      <c r="C43" s="26" t="s">
        <v>39</v>
      </c>
      <c r="D43" s="29">
        <f>E41+F41</f>
        <v>163.06</v>
      </c>
      <c r="E43" s="30"/>
      <c r="F43" s="30"/>
      <c r="G43" s="30"/>
      <c r="H43" s="30"/>
      <c r="I43" s="30"/>
      <c r="J43" s="30"/>
      <c r="K43" s="27"/>
      <c r="L43" s="28"/>
    </row>
    <row r="44" spans="2:12" ht="12.75">
      <c r="B44" s="31"/>
      <c r="C44" s="12"/>
      <c r="D44" s="12"/>
      <c r="E44" s="12"/>
      <c r="F44" s="12"/>
      <c r="G44" s="12"/>
      <c r="H44" s="12"/>
      <c r="I44" s="32"/>
      <c r="J44" s="12"/>
      <c r="K44" s="12"/>
      <c r="L44" s="12"/>
    </row>
    <row r="45" spans="2:12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</sheetData>
  <mergeCells count="2">
    <mergeCell ref="J3:K3"/>
    <mergeCell ref="B2:K2"/>
  </mergeCells>
  <printOptions/>
  <pageMargins left="0.26" right="0.3" top="0.27" bottom="0.25" header="0" footer="0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7"/>
  <sheetViews>
    <sheetView workbookViewId="0" topLeftCell="A41">
      <selection activeCell="L48" sqref="L48"/>
    </sheetView>
  </sheetViews>
  <sheetFormatPr defaultColWidth="9.140625" defaultRowHeight="12.75"/>
  <cols>
    <col min="1" max="1" width="4.28125" style="4" customWidth="1"/>
    <col min="2" max="2" width="14.28125" style="4" customWidth="1"/>
    <col min="3" max="3" width="12.00390625" style="4" hidden="1" customWidth="1"/>
    <col min="4" max="4" width="7.140625" style="4" customWidth="1"/>
    <col min="5" max="5" width="6.7109375" style="4" customWidth="1"/>
    <col min="6" max="6" width="8.421875" style="4" customWidth="1"/>
    <col min="7" max="7" width="11.140625" style="4" customWidth="1"/>
    <col min="8" max="8" width="7.28125" style="4" customWidth="1"/>
    <col min="9" max="9" width="9.00390625" style="4" customWidth="1"/>
    <col min="10" max="10" width="7.8515625" style="4" customWidth="1"/>
    <col min="11" max="11" width="16.7109375" style="4" customWidth="1"/>
    <col min="12" max="12" width="12.140625" style="4" customWidth="1"/>
    <col min="13" max="16384" width="9.140625" style="4" customWidth="1"/>
  </cols>
  <sheetData>
    <row r="1" spans="2:12" ht="15">
      <c r="B1" s="8"/>
      <c r="C1" s="8"/>
      <c r="D1" s="8"/>
      <c r="E1" s="8"/>
      <c r="G1" s="8"/>
      <c r="H1" s="8"/>
      <c r="I1" s="8"/>
      <c r="J1" s="8"/>
      <c r="K1" s="8" t="s">
        <v>63</v>
      </c>
      <c r="L1" s="246"/>
    </row>
    <row r="2" spans="2:12" ht="27" customHeight="1" thickBot="1">
      <c r="B2" s="45" t="s">
        <v>162</v>
      </c>
      <c r="C2" s="12"/>
      <c r="D2" s="12"/>
      <c r="E2" s="12"/>
      <c r="F2" s="12"/>
      <c r="G2" s="12"/>
      <c r="H2" s="12"/>
      <c r="I2" s="12"/>
      <c r="J2" s="12"/>
      <c r="K2" s="12"/>
      <c r="L2" s="208"/>
    </row>
    <row r="3" spans="2:12" ht="15" customHeight="1">
      <c r="B3" s="49" t="s">
        <v>0</v>
      </c>
      <c r="C3" s="70" t="s">
        <v>1</v>
      </c>
      <c r="D3" s="48" t="s">
        <v>1</v>
      </c>
      <c r="E3" s="49" t="s">
        <v>2</v>
      </c>
      <c r="F3" s="48" t="s">
        <v>3</v>
      </c>
      <c r="G3" s="48" t="s">
        <v>150</v>
      </c>
      <c r="H3" s="48" t="s">
        <v>4</v>
      </c>
      <c r="I3" s="49" t="s">
        <v>5</v>
      </c>
      <c r="J3" s="329" t="s">
        <v>61</v>
      </c>
      <c r="K3" s="330"/>
      <c r="L3" s="208" t="s">
        <v>151</v>
      </c>
    </row>
    <row r="4" spans="2:12" ht="12.75" customHeight="1">
      <c r="B4" s="71" t="s">
        <v>6</v>
      </c>
      <c r="C4" s="72" t="s">
        <v>5</v>
      </c>
      <c r="D4" s="50" t="s">
        <v>5</v>
      </c>
      <c r="E4" s="51" t="s">
        <v>7</v>
      </c>
      <c r="F4" s="50" t="s">
        <v>8</v>
      </c>
      <c r="G4" s="73"/>
      <c r="H4" s="73"/>
      <c r="I4" s="51" t="s">
        <v>9</v>
      </c>
      <c r="J4" s="74" t="s">
        <v>1</v>
      </c>
      <c r="K4" s="52" t="s">
        <v>10</v>
      </c>
      <c r="L4" s="208" t="s">
        <v>40</v>
      </c>
    </row>
    <row r="5" spans="2:12" ht="15.75" thickBot="1">
      <c r="B5" s="69"/>
      <c r="C5" s="66" t="s">
        <v>11</v>
      </c>
      <c r="D5" s="65" t="s">
        <v>11</v>
      </c>
      <c r="E5" s="46" t="s">
        <v>11</v>
      </c>
      <c r="F5" s="47" t="s">
        <v>11</v>
      </c>
      <c r="G5" s="65" t="s">
        <v>11</v>
      </c>
      <c r="H5" s="65" t="s">
        <v>11</v>
      </c>
      <c r="I5" s="64" t="s">
        <v>11</v>
      </c>
      <c r="J5" s="68" t="s">
        <v>11</v>
      </c>
      <c r="K5" s="63"/>
      <c r="L5" s="208" t="s">
        <v>41</v>
      </c>
    </row>
    <row r="6" spans="2:12" ht="12.75" customHeight="1" thickBot="1">
      <c r="B6" s="67">
        <v>1</v>
      </c>
      <c r="C6" s="59"/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53">
        <v>9</v>
      </c>
      <c r="L6" s="208" t="s">
        <v>42</v>
      </c>
    </row>
    <row r="7" spans="2:12" ht="13.5" customHeight="1">
      <c r="B7" s="105" t="s">
        <v>66</v>
      </c>
      <c r="C7" s="103"/>
      <c r="D7" s="103"/>
      <c r="E7" s="103"/>
      <c r="F7" s="103"/>
      <c r="G7" s="103"/>
      <c r="H7" s="103"/>
      <c r="I7" s="103"/>
      <c r="J7" s="103"/>
      <c r="K7" s="106"/>
      <c r="L7" s="266"/>
    </row>
    <row r="8" spans="2:12" ht="12.75" customHeight="1">
      <c r="B8" s="61" t="s">
        <v>67</v>
      </c>
      <c r="C8" s="9" t="s">
        <v>68</v>
      </c>
      <c r="D8" s="18"/>
      <c r="E8" s="19"/>
      <c r="F8" s="21" t="s">
        <v>68</v>
      </c>
      <c r="G8" s="19"/>
      <c r="H8" s="19"/>
      <c r="I8" s="19"/>
      <c r="J8" s="19"/>
      <c r="K8" s="89"/>
      <c r="L8" s="267"/>
    </row>
    <row r="9" spans="2:12" ht="12.75" customHeight="1" thickBot="1">
      <c r="B9" s="90" t="s">
        <v>174</v>
      </c>
      <c r="C9" s="107" t="s">
        <v>69</v>
      </c>
      <c r="D9" s="86">
        <v>8</v>
      </c>
      <c r="E9" s="93"/>
      <c r="F9" s="323">
        <v>8</v>
      </c>
      <c r="G9" s="324"/>
      <c r="H9" s="324"/>
      <c r="I9" s="324"/>
      <c r="J9" s="324"/>
      <c r="K9" s="325"/>
      <c r="L9" s="266"/>
    </row>
    <row r="10" spans="2:12" ht="12.75" customHeight="1">
      <c r="B10" s="225" t="s">
        <v>342</v>
      </c>
      <c r="C10" s="278">
        <v>28.3</v>
      </c>
      <c r="D10" s="14">
        <v>9.9</v>
      </c>
      <c r="E10" s="15"/>
      <c r="F10" s="235"/>
      <c r="G10" s="76"/>
      <c r="H10" s="76"/>
      <c r="I10" s="235">
        <v>9.9</v>
      </c>
      <c r="J10" s="76"/>
      <c r="K10" s="322"/>
      <c r="L10" s="270">
        <v>9.9</v>
      </c>
    </row>
    <row r="11" spans="2:12" ht="12.75" customHeight="1">
      <c r="B11" s="225" t="s">
        <v>347</v>
      </c>
      <c r="C11" s="278"/>
      <c r="D11" s="14">
        <v>3.3</v>
      </c>
      <c r="E11" s="15"/>
      <c r="F11" s="235"/>
      <c r="G11" s="76"/>
      <c r="H11" s="76"/>
      <c r="I11" s="235">
        <v>3.3</v>
      </c>
      <c r="J11" s="76"/>
      <c r="K11" s="322"/>
      <c r="L11" s="270">
        <v>3.3</v>
      </c>
    </row>
    <row r="12" spans="2:12" ht="12.75" customHeight="1">
      <c r="B12" s="225" t="s">
        <v>259</v>
      </c>
      <c r="C12" s="278"/>
      <c r="D12" s="14">
        <v>2.4</v>
      </c>
      <c r="E12" s="15"/>
      <c r="F12" s="235"/>
      <c r="G12" s="76"/>
      <c r="H12" s="76"/>
      <c r="I12" s="235">
        <v>2.4</v>
      </c>
      <c r="J12" s="76"/>
      <c r="K12" s="322"/>
      <c r="L12" s="270">
        <v>2.4</v>
      </c>
    </row>
    <row r="13" spans="2:12" ht="12.75" customHeight="1">
      <c r="B13" s="205" t="s">
        <v>343</v>
      </c>
      <c r="C13" s="26" t="s">
        <v>70</v>
      </c>
      <c r="D13" s="18">
        <v>18</v>
      </c>
      <c r="E13" s="19"/>
      <c r="F13" s="19"/>
      <c r="G13" s="20"/>
      <c r="H13" s="20"/>
      <c r="I13" s="108">
        <v>18</v>
      </c>
      <c r="J13" s="19"/>
      <c r="K13" s="62"/>
      <c r="L13" s="269">
        <v>18</v>
      </c>
    </row>
    <row r="14" spans="2:12" ht="12.75" customHeight="1">
      <c r="B14" s="61" t="s">
        <v>344</v>
      </c>
      <c r="C14" s="26" t="s">
        <v>71</v>
      </c>
      <c r="D14" s="18">
        <v>8.1</v>
      </c>
      <c r="E14" s="19"/>
      <c r="F14" s="19"/>
      <c r="G14" s="21"/>
      <c r="H14" s="21"/>
      <c r="I14" s="108">
        <v>8.1</v>
      </c>
      <c r="J14" s="19"/>
      <c r="K14" s="89"/>
      <c r="L14" s="269">
        <v>8.1</v>
      </c>
    </row>
    <row r="15" spans="2:12" ht="12.75" customHeight="1" thickBot="1">
      <c r="B15" s="224" t="s">
        <v>175</v>
      </c>
      <c r="C15" s="107" t="s">
        <v>72</v>
      </c>
      <c r="D15" s="86">
        <v>15.4</v>
      </c>
      <c r="E15" s="94"/>
      <c r="F15" s="93"/>
      <c r="G15" s="93"/>
      <c r="H15" s="94"/>
      <c r="I15" s="323">
        <v>15.4</v>
      </c>
      <c r="J15" s="261">
        <f>SUM(I10:I15)</f>
        <v>57.1</v>
      </c>
      <c r="K15" s="63" t="s">
        <v>345</v>
      </c>
      <c r="L15" s="269">
        <v>15.4</v>
      </c>
    </row>
    <row r="16" spans="2:12" ht="12.75" customHeight="1">
      <c r="B16" s="236" t="s">
        <v>334</v>
      </c>
      <c r="C16" s="222">
        <v>11.2</v>
      </c>
      <c r="D16" s="14">
        <f aca="true" t="shared" si="0" ref="D16:D65">SUM(E16:I16)</f>
        <v>11.2</v>
      </c>
      <c r="E16" s="15"/>
      <c r="F16" s="15"/>
      <c r="G16" s="15"/>
      <c r="H16" s="15"/>
      <c r="I16" s="222">
        <v>11.2</v>
      </c>
      <c r="J16" s="15"/>
      <c r="K16" s="223"/>
      <c r="L16" s="268"/>
    </row>
    <row r="17" spans="2:12" ht="12.75" customHeight="1">
      <c r="B17" s="205" t="s">
        <v>324</v>
      </c>
      <c r="C17" s="17">
        <v>490</v>
      </c>
      <c r="D17" s="18">
        <f t="shared" si="0"/>
        <v>4.9</v>
      </c>
      <c r="E17" s="19"/>
      <c r="F17" s="19"/>
      <c r="G17" s="19"/>
      <c r="H17" s="19"/>
      <c r="I17" s="20">
        <v>4.9</v>
      </c>
      <c r="J17" s="19"/>
      <c r="K17" s="62"/>
      <c r="L17" s="268"/>
    </row>
    <row r="18" spans="2:12" ht="12.75" customHeight="1">
      <c r="B18" s="205" t="s">
        <v>326</v>
      </c>
      <c r="C18" s="26" t="s">
        <v>73</v>
      </c>
      <c r="D18" s="18">
        <f t="shared" si="0"/>
        <v>15.9</v>
      </c>
      <c r="E18" s="19"/>
      <c r="F18" s="19"/>
      <c r="G18" s="19"/>
      <c r="H18" s="19"/>
      <c r="I18" s="20">
        <v>15.9</v>
      </c>
      <c r="J18" s="19"/>
      <c r="K18" s="62"/>
      <c r="L18" s="268"/>
    </row>
    <row r="19" spans="2:12" ht="12.75" customHeight="1">
      <c r="B19" s="205" t="s">
        <v>325</v>
      </c>
      <c r="C19" s="26" t="s">
        <v>74</v>
      </c>
      <c r="D19" s="18">
        <f t="shared" si="0"/>
        <v>17.8</v>
      </c>
      <c r="E19" s="19"/>
      <c r="F19" s="19"/>
      <c r="G19" s="19"/>
      <c r="H19" s="19"/>
      <c r="I19" s="20">
        <v>17.8</v>
      </c>
      <c r="J19" s="19"/>
      <c r="K19" s="62"/>
      <c r="L19" s="268"/>
    </row>
    <row r="20" spans="2:12" ht="12.75" customHeight="1">
      <c r="B20" s="205" t="s">
        <v>327</v>
      </c>
      <c r="C20" s="109">
        <v>12.9</v>
      </c>
      <c r="D20" s="18">
        <f t="shared" si="0"/>
        <v>12.9</v>
      </c>
      <c r="E20" s="19"/>
      <c r="F20" s="19"/>
      <c r="G20" s="19"/>
      <c r="H20" s="19"/>
      <c r="I20" s="20">
        <v>12.9</v>
      </c>
      <c r="J20" s="19"/>
      <c r="K20" s="62"/>
      <c r="L20" s="268"/>
    </row>
    <row r="21" spans="2:12" ht="12.75" customHeight="1">
      <c r="B21" s="205" t="s">
        <v>328</v>
      </c>
      <c r="C21" s="26" t="s">
        <v>75</v>
      </c>
      <c r="D21" s="18">
        <f t="shared" si="0"/>
        <v>11.7</v>
      </c>
      <c r="E21" s="19"/>
      <c r="F21" s="19"/>
      <c r="G21" s="19"/>
      <c r="H21" s="19"/>
      <c r="I21" s="20">
        <v>11.7</v>
      </c>
      <c r="J21" s="19"/>
      <c r="K21" s="62"/>
      <c r="L21" s="268"/>
    </row>
    <row r="22" spans="2:12" ht="12.75" customHeight="1">
      <c r="B22" s="205" t="s">
        <v>329</v>
      </c>
      <c r="C22" s="26" t="s">
        <v>76</v>
      </c>
      <c r="D22" s="18">
        <f t="shared" si="0"/>
        <v>13.7</v>
      </c>
      <c r="E22" s="19"/>
      <c r="F22" s="19"/>
      <c r="G22" s="19"/>
      <c r="H22" s="19"/>
      <c r="I22" s="20">
        <v>13.7</v>
      </c>
      <c r="J22" s="19"/>
      <c r="K22" s="62"/>
      <c r="L22" s="268"/>
    </row>
    <row r="23" spans="2:12" ht="12.75" customHeight="1" thickBot="1">
      <c r="B23" s="90" t="s">
        <v>176</v>
      </c>
      <c r="C23" s="94">
        <v>19.3</v>
      </c>
      <c r="D23" s="86">
        <f t="shared" si="0"/>
        <v>19.3</v>
      </c>
      <c r="E23" s="93"/>
      <c r="F23" s="93"/>
      <c r="G23" s="93"/>
      <c r="H23" s="93"/>
      <c r="I23" s="94">
        <v>19.3</v>
      </c>
      <c r="J23" s="226">
        <f>SUM(I16:I23)</f>
        <v>107.39999999999999</v>
      </c>
      <c r="K23" s="227" t="s">
        <v>166</v>
      </c>
      <c r="L23" s="268"/>
    </row>
    <row r="24" spans="2:12" ht="12.75" customHeight="1">
      <c r="B24" s="225" t="s">
        <v>177</v>
      </c>
      <c r="C24" s="222">
        <v>12.9</v>
      </c>
      <c r="D24" s="14">
        <f t="shared" si="0"/>
        <v>12.9</v>
      </c>
      <c r="E24" s="15"/>
      <c r="F24" s="222">
        <v>12.9</v>
      </c>
      <c r="G24" s="15"/>
      <c r="H24" s="15"/>
      <c r="I24" s="15"/>
      <c r="J24" s="15"/>
      <c r="K24" s="223"/>
      <c r="L24" s="268"/>
    </row>
    <row r="25" spans="2:12" ht="12.75" customHeight="1">
      <c r="B25" s="61" t="s">
        <v>178</v>
      </c>
      <c r="C25" s="26" t="s">
        <v>77</v>
      </c>
      <c r="D25" s="18">
        <f t="shared" si="0"/>
        <v>41.7</v>
      </c>
      <c r="E25" s="19"/>
      <c r="F25" s="20">
        <v>41.7</v>
      </c>
      <c r="G25" s="19"/>
      <c r="H25" s="19"/>
      <c r="I25" s="19"/>
      <c r="J25" s="19"/>
      <c r="K25" s="89"/>
      <c r="L25" s="268"/>
    </row>
    <row r="26" spans="2:12" ht="12.75" customHeight="1">
      <c r="B26" s="61" t="s">
        <v>179</v>
      </c>
      <c r="C26" s="20">
        <v>6.7</v>
      </c>
      <c r="D26" s="18">
        <f t="shared" si="0"/>
        <v>6.7</v>
      </c>
      <c r="E26" s="19"/>
      <c r="F26" s="20">
        <v>6.7</v>
      </c>
      <c r="G26" s="19"/>
      <c r="H26" s="19"/>
      <c r="I26" s="19"/>
      <c r="J26" s="19"/>
      <c r="K26" s="89"/>
      <c r="L26" s="268"/>
    </row>
    <row r="27" spans="2:12" ht="12.75" customHeight="1">
      <c r="B27" s="61" t="s">
        <v>180</v>
      </c>
      <c r="C27" s="26" t="s">
        <v>78</v>
      </c>
      <c r="D27" s="18">
        <f t="shared" si="0"/>
        <v>2.5</v>
      </c>
      <c r="E27" s="19"/>
      <c r="F27" s="20">
        <v>2.5</v>
      </c>
      <c r="G27" s="19"/>
      <c r="H27" s="19"/>
      <c r="I27" s="19"/>
      <c r="J27" s="19"/>
      <c r="K27" s="89"/>
      <c r="L27" s="268"/>
    </row>
    <row r="28" spans="2:12" ht="12.75" customHeight="1">
      <c r="B28" s="61" t="s">
        <v>181</v>
      </c>
      <c r="C28" s="26" t="s">
        <v>79</v>
      </c>
      <c r="D28" s="18">
        <f t="shared" si="0"/>
        <v>2.5</v>
      </c>
      <c r="E28" s="19"/>
      <c r="F28" s="20">
        <v>2.5</v>
      </c>
      <c r="G28" s="19"/>
      <c r="H28" s="19"/>
      <c r="I28" s="19"/>
      <c r="J28" s="19"/>
      <c r="K28" s="89"/>
      <c r="L28" s="268"/>
    </row>
    <row r="29" spans="2:12" ht="12.75" customHeight="1">
      <c r="B29" s="61" t="s">
        <v>182</v>
      </c>
      <c r="C29" s="26" t="s">
        <v>80</v>
      </c>
      <c r="D29" s="18">
        <f t="shared" si="0"/>
        <v>3.6</v>
      </c>
      <c r="E29" s="19"/>
      <c r="F29" s="20">
        <v>3.6</v>
      </c>
      <c r="G29" s="19"/>
      <c r="H29" s="19"/>
      <c r="I29" s="19"/>
      <c r="J29" s="19"/>
      <c r="K29" s="89"/>
      <c r="L29" s="268"/>
    </row>
    <row r="30" spans="2:12" ht="12.75" customHeight="1" thickBot="1">
      <c r="B30" s="90" t="s">
        <v>183</v>
      </c>
      <c r="C30" s="107" t="s">
        <v>81</v>
      </c>
      <c r="D30" s="86">
        <f t="shared" si="0"/>
        <v>3.2</v>
      </c>
      <c r="E30" s="93"/>
      <c r="F30" s="94">
        <v>3.2</v>
      </c>
      <c r="G30" s="93"/>
      <c r="H30" s="93"/>
      <c r="I30" s="93"/>
      <c r="J30" s="93"/>
      <c r="K30" s="63"/>
      <c r="L30" s="268"/>
    </row>
    <row r="31" spans="2:12" ht="12.75" customHeight="1" thickBot="1">
      <c r="B31" s="229" t="s">
        <v>184</v>
      </c>
      <c r="C31" s="230" t="s">
        <v>82</v>
      </c>
      <c r="D31" s="231">
        <f t="shared" si="0"/>
        <v>20.2</v>
      </c>
      <c r="E31" s="232"/>
      <c r="F31" s="232"/>
      <c r="G31" s="232"/>
      <c r="H31" s="233">
        <v>20.2</v>
      </c>
      <c r="I31" s="232"/>
      <c r="J31" s="232"/>
      <c r="K31" s="234" t="s">
        <v>166</v>
      </c>
      <c r="L31" s="269">
        <v>20.2</v>
      </c>
    </row>
    <row r="32" spans="2:12" ht="12.75" customHeight="1" thickBot="1">
      <c r="B32" s="240" t="s">
        <v>346</v>
      </c>
      <c r="C32" s="230" t="s">
        <v>83</v>
      </c>
      <c r="D32" s="231">
        <v>11.1</v>
      </c>
      <c r="E32" s="326"/>
      <c r="F32" s="232"/>
      <c r="G32" s="232"/>
      <c r="H32" s="326"/>
      <c r="I32" s="326">
        <v>11.1</v>
      </c>
      <c r="J32" s="327">
        <f>SUM(I32)</f>
        <v>11.1</v>
      </c>
      <c r="K32" s="328" t="s">
        <v>214</v>
      </c>
      <c r="L32" s="270">
        <v>11.1</v>
      </c>
    </row>
    <row r="33" spans="2:12" ht="12.75" customHeight="1">
      <c r="B33" s="236" t="s">
        <v>185</v>
      </c>
      <c r="C33" s="13" t="s">
        <v>84</v>
      </c>
      <c r="D33" s="14">
        <f t="shared" si="0"/>
        <v>12.5</v>
      </c>
      <c r="E33" s="222">
        <v>12.5</v>
      </c>
      <c r="F33" s="15"/>
      <c r="G33" s="15"/>
      <c r="H33" s="222"/>
      <c r="I33" s="15"/>
      <c r="J33" s="15"/>
      <c r="K33" s="228" t="s">
        <v>186</v>
      </c>
      <c r="L33" s="269"/>
    </row>
    <row r="34" spans="2:12" ht="12.75" customHeight="1">
      <c r="B34" s="205" t="s">
        <v>187</v>
      </c>
      <c r="C34" s="110">
        <v>6.401</v>
      </c>
      <c r="D34" s="18">
        <f t="shared" si="0"/>
        <v>6.4</v>
      </c>
      <c r="E34" s="20">
        <v>6.4</v>
      </c>
      <c r="F34" s="19"/>
      <c r="G34" s="19"/>
      <c r="H34" s="20"/>
      <c r="I34" s="19"/>
      <c r="J34" s="19"/>
      <c r="K34" s="89"/>
      <c r="L34" s="269">
        <v>6.4</v>
      </c>
    </row>
    <row r="35" spans="2:12" ht="12.75" customHeight="1">
      <c r="B35" s="61" t="s">
        <v>188</v>
      </c>
      <c r="C35" s="26" t="s">
        <v>85</v>
      </c>
      <c r="D35" s="18">
        <f t="shared" si="0"/>
        <v>17.4</v>
      </c>
      <c r="E35" s="20">
        <v>17.4</v>
      </c>
      <c r="F35" s="19"/>
      <c r="G35" s="19"/>
      <c r="H35" s="19"/>
      <c r="I35" s="19"/>
      <c r="J35" s="19"/>
      <c r="K35" s="89"/>
      <c r="L35" s="271">
        <v>17.4</v>
      </c>
    </row>
    <row r="36" spans="2:12" ht="12.75" customHeight="1">
      <c r="B36" s="61" t="s">
        <v>189</v>
      </c>
      <c r="C36" s="26" t="s">
        <v>86</v>
      </c>
      <c r="D36" s="18">
        <f t="shared" si="0"/>
        <v>3</v>
      </c>
      <c r="E36" s="19"/>
      <c r="F36" s="20">
        <v>3</v>
      </c>
      <c r="G36" s="19"/>
      <c r="H36" s="19"/>
      <c r="I36" s="19"/>
      <c r="J36" s="19"/>
      <c r="K36" s="89"/>
      <c r="L36" s="268"/>
    </row>
    <row r="37" spans="2:12" ht="12.75" customHeight="1">
      <c r="B37" s="61" t="s">
        <v>190</v>
      </c>
      <c r="C37" s="26" t="s">
        <v>87</v>
      </c>
      <c r="D37" s="18">
        <f t="shared" si="0"/>
        <v>2.6</v>
      </c>
      <c r="E37" s="20">
        <v>2.6</v>
      </c>
      <c r="F37" s="19"/>
      <c r="G37" s="19"/>
      <c r="H37" s="19"/>
      <c r="I37" s="19"/>
      <c r="J37" s="19"/>
      <c r="K37" s="89"/>
      <c r="L37" s="268"/>
    </row>
    <row r="38" spans="2:12" ht="12.75" customHeight="1">
      <c r="B38" s="61" t="s">
        <v>191</v>
      </c>
      <c r="C38" s="20">
        <v>8.5</v>
      </c>
      <c r="D38" s="18">
        <f t="shared" si="0"/>
        <v>9.5</v>
      </c>
      <c r="E38" s="20">
        <v>9.5</v>
      </c>
      <c r="F38" s="19"/>
      <c r="G38" s="19"/>
      <c r="H38" s="19"/>
      <c r="I38" s="19"/>
      <c r="J38" s="19"/>
      <c r="K38" s="89"/>
      <c r="L38" s="269">
        <v>9.5</v>
      </c>
    </row>
    <row r="39" spans="2:12" ht="12.75" customHeight="1">
      <c r="B39" s="61" t="s">
        <v>192</v>
      </c>
      <c r="C39" s="26" t="s">
        <v>88</v>
      </c>
      <c r="D39" s="18">
        <f t="shared" si="0"/>
        <v>42.6</v>
      </c>
      <c r="E39" s="20">
        <v>42.6</v>
      </c>
      <c r="F39" s="19"/>
      <c r="G39" s="19"/>
      <c r="H39" s="19"/>
      <c r="I39" s="19"/>
      <c r="J39" s="19"/>
      <c r="K39" s="89"/>
      <c r="L39" s="269">
        <v>42.6</v>
      </c>
    </row>
    <row r="40" spans="2:12" ht="12.75" customHeight="1">
      <c r="B40" s="88">
        <v>40</v>
      </c>
      <c r="C40" s="11"/>
      <c r="D40" s="18">
        <f t="shared" si="0"/>
        <v>0</v>
      </c>
      <c r="E40" s="19"/>
      <c r="F40" s="21" t="s">
        <v>68</v>
      </c>
      <c r="G40" s="19"/>
      <c r="H40" s="19"/>
      <c r="I40" s="19"/>
      <c r="J40" s="19"/>
      <c r="K40" s="89"/>
      <c r="L40" s="268"/>
    </row>
    <row r="41" spans="2:12" ht="12.75" customHeight="1">
      <c r="B41" s="61" t="s">
        <v>193</v>
      </c>
      <c r="C41" s="26" t="s">
        <v>90</v>
      </c>
      <c r="D41" s="18">
        <f t="shared" si="0"/>
        <v>5.2</v>
      </c>
      <c r="E41" s="19"/>
      <c r="F41" s="20">
        <v>5.2</v>
      </c>
      <c r="G41" s="19"/>
      <c r="H41" s="19"/>
      <c r="I41" s="19"/>
      <c r="J41" s="19"/>
      <c r="K41" s="89"/>
      <c r="L41" s="268"/>
    </row>
    <row r="42" spans="2:12" ht="12.75" customHeight="1">
      <c r="B42" s="61" t="s">
        <v>194</v>
      </c>
      <c r="C42" s="26" t="s">
        <v>91</v>
      </c>
      <c r="D42" s="18">
        <f t="shared" si="0"/>
        <v>5.3</v>
      </c>
      <c r="E42" s="19"/>
      <c r="F42" s="20">
        <v>5.3</v>
      </c>
      <c r="G42" s="19"/>
      <c r="H42" s="19"/>
      <c r="I42" s="19"/>
      <c r="J42" s="19"/>
      <c r="K42" s="89"/>
      <c r="L42" s="268"/>
    </row>
    <row r="43" spans="2:12" ht="12.75" customHeight="1" thickBot="1">
      <c r="B43" s="90" t="s">
        <v>195</v>
      </c>
      <c r="C43" s="107" t="s">
        <v>92</v>
      </c>
      <c r="D43" s="86">
        <f t="shared" si="0"/>
        <v>5.7</v>
      </c>
      <c r="E43" s="93"/>
      <c r="F43" s="94">
        <v>5.7</v>
      </c>
      <c r="G43" s="93"/>
      <c r="H43" s="93"/>
      <c r="I43" s="93"/>
      <c r="J43" s="93"/>
      <c r="K43" s="63"/>
      <c r="L43" s="268"/>
    </row>
    <row r="44" spans="2:12" ht="12.75" customHeight="1" thickBot="1">
      <c r="B44" s="229" t="s">
        <v>196</v>
      </c>
      <c r="C44" s="230" t="s">
        <v>93</v>
      </c>
      <c r="D44" s="231">
        <f t="shared" si="0"/>
        <v>10.4</v>
      </c>
      <c r="E44" s="232"/>
      <c r="F44" s="232"/>
      <c r="G44" s="232"/>
      <c r="H44" s="232"/>
      <c r="I44" s="238">
        <v>10.4</v>
      </c>
      <c r="J44" s="81">
        <f>SUM(I44)</f>
        <v>10.4</v>
      </c>
      <c r="K44" s="239" t="s">
        <v>24</v>
      </c>
      <c r="L44" s="268"/>
    </row>
    <row r="45" spans="2:12" ht="12.75" customHeight="1" thickBot="1">
      <c r="B45" s="240" t="s">
        <v>197</v>
      </c>
      <c r="C45" s="230" t="s">
        <v>94</v>
      </c>
      <c r="D45" s="231">
        <f t="shared" si="0"/>
        <v>12</v>
      </c>
      <c r="E45" s="232"/>
      <c r="F45" s="232"/>
      <c r="G45" s="232"/>
      <c r="H45" s="232"/>
      <c r="I45" s="238">
        <v>12</v>
      </c>
      <c r="J45" s="81">
        <f>SUM(I45)</f>
        <v>12</v>
      </c>
      <c r="K45" s="239" t="s">
        <v>335</v>
      </c>
      <c r="L45" s="269">
        <v>12</v>
      </c>
    </row>
    <row r="46" spans="2:12" ht="12.75" customHeight="1">
      <c r="B46" s="225" t="s">
        <v>351</v>
      </c>
      <c r="C46" s="13" t="s">
        <v>95</v>
      </c>
      <c r="D46" s="14">
        <f t="shared" si="0"/>
        <v>18.5</v>
      </c>
      <c r="E46" s="222"/>
      <c r="F46" s="15"/>
      <c r="G46" s="15"/>
      <c r="H46" s="15"/>
      <c r="I46" s="15">
        <v>18.5</v>
      </c>
      <c r="J46" s="15"/>
      <c r="K46" s="223"/>
      <c r="L46" s="269"/>
    </row>
    <row r="47" spans="2:12" ht="12.75" customHeight="1">
      <c r="B47" s="61" t="s">
        <v>199</v>
      </c>
      <c r="C47" s="26" t="s">
        <v>96</v>
      </c>
      <c r="D47" s="18">
        <f>SUM(E47:I47)</f>
        <v>4.5</v>
      </c>
      <c r="E47" s="20">
        <v>4.5</v>
      </c>
      <c r="F47" s="19"/>
      <c r="G47" s="19"/>
      <c r="H47" s="19"/>
      <c r="I47" s="19"/>
      <c r="J47" s="19"/>
      <c r="K47" s="89"/>
      <c r="L47" s="269"/>
    </row>
    <row r="48" spans="2:12" ht="12.75" customHeight="1">
      <c r="B48" s="61" t="s">
        <v>198</v>
      </c>
      <c r="C48" s="11"/>
      <c r="D48" s="18">
        <f t="shared" si="0"/>
        <v>0</v>
      </c>
      <c r="E48" s="19"/>
      <c r="F48" s="21" t="s">
        <v>68</v>
      </c>
      <c r="G48" s="19"/>
      <c r="H48" s="19"/>
      <c r="I48" s="19"/>
      <c r="J48" s="19"/>
      <c r="K48" s="89"/>
      <c r="L48" s="268"/>
    </row>
    <row r="49" spans="2:12" ht="12.75" customHeight="1">
      <c r="B49" s="61" t="s">
        <v>200</v>
      </c>
      <c r="C49" s="110">
        <v>15.801</v>
      </c>
      <c r="D49" s="18">
        <f t="shared" si="0"/>
        <v>15.8</v>
      </c>
      <c r="E49" s="19"/>
      <c r="F49" s="20">
        <v>15.8</v>
      </c>
      <c r="G49" s="19"/>
      <c r="H49" s="19"/>
      <c r="I49" s="19"/>
      <c r="J49" s="19"/>
      <c r="K49" s="89"/>
      <c r="L49" s="268"/>
    </row>
    <row r="50" spans="2:12" ht="12.75" customHeight="1">
      <c r="B50" s="61" t="s">
        <v>201</v>
      </c>
      <c r="C50" s="26" t="s">
        <v>97</v>
      </c>
      <c r="D50" s="18">
        <f t="shared" si="0"/>
        <v>69.3</v>
      </c>
      <c r="E50" s="19"/>
      <c r="F50" s="20">
        <v>69.3</v>
      </c>
      <c r="G50" s="19"/>
      <c r="H50" s="19"/>
      <c r="I50" s="19"/>
      <c r="J50" s="19"/>
      <c r="K50" s="89"/>
      <c r="L50" s="268"/>
    </row>
    <row r="51" spans="2:12" ht="12.75" customHeight="1">
      <c r="B51" s="61" t="s">
        <v>202</v>
      </c>
      <c r="C51" s="26" t="s">
        <v>98</v>
      </c>
      <c r="D51" s="18">
        <f t="shared" si="0"/>
        <v>5.5</v>
      </c>
      <c r="E51" s="19"/>
      <c r="F51" s="20">
        <v>5.5</v>
      </c>
      <c r="G51" s="19"/>
      <c r="H51" s="19"/>
      <c r="I51" s="19"/>
      <c r="J51" s="19"/>
      <c r="K51" s="89"/>
      <c r="L51" s="268"/>
    </row>
    <row r="52" spans="2:12" ht="12.75" customHeight="1" thickBot="1">
      <c r="B52" s="241">
        <v>65</v>
      </c>
      <c r="C52" s="242"/>
      <c r="D52" s="86">
        <f t="shared" si="0"/>
        <v>0</v>
      </c>
      <c r="E52" s="93"/>
      <c r="F52" s="243" t="s">
        <v>89</v>
      </c>
      <c r="G52" s="93"/>
      <c r="H52" s="93"/>
      <c r="I52" s="93"/>
      <c r="J52" s="93"/>
      <c r="K52" s="63"/>
      <c r="L52" s="268"/>
    </row>
    <row r="53" spans="2:12" ht="12.75" customHeight="1">
      <c r="B53" s="225" t="s">
        <v>203</v>
      </c>
      <c r="C53" s="13" t="s">
        <v>99</v>
      </c>
      <c r="D53" s="14">
        <f t="shared" si="0"/>
        <v>20.3</v>
      </c>
      <c r="E53" s="15"/>
      <c r="F53" s="15"/>
      <c r="G53" s="15"/>
      <c r="H53" s="15"/>
      <c r="I53" s="222">
        <v>20.3</v>
      </c>
      <c r="J53" s="15"/>
      <c r="K53" s="237"/>
      <c r="L53" s="268"/>
    </row>
    <row r="54" spans="2:12" ht="12.75" customHeight="1">
      <c r="B54" s="225" t="s">
        <v>204</v>
      </c>
      <c r="C54" s="26" t="s">
        <v>100</v>
      </c>
      <c r="D54" s="18">
        <f t="shared" si="0"/>
        <v>17.2</v>
      </c>
      <c r="E54" s="19"/>
      <c r="F54" s="19"/>
      <c r="G54" s="19"/>
      <c r="H54" s="19"/>
      <c r="I54" s="20">
        <v>17.2</v>
      </c>
      <c r="J54" s="19"/>
      <c r="K54" s="62"/>
      <c r="L54" s="268"/>
    </row>
    <row r="55" spans="2:12" ht="12.75" customHeight="1" thickBot="1">
      <c r="B55" s="224" t="s">
        <v>205</v>
      </c>
      <c r="C55" s="94">
        <v>18.9</v>
      </c>
      <c r="D55" s="86">
        <f t="shared" si="0"/>
        <v>18.9</v>
      </c>
      <c r="E55" s="93"/>
      <c r="F55" s="93"/>
      <c r="G55" s="93"/>
      <c r="H55" s="93"/>
      <c r="I55" s="94">
        <v>18.9</v>
      </c>
      <c r="J55" s="244">
        <f>SUM(I53:I56)</f>
        <v>56.4</v>
      </c>
      <c r="K55" s="227" t="s">
        <v>166</v>
      </c>
      <c r="L55" s="268"/>
    </row>
    <row r="56" spans="2:12" ht="12.75" customHeight="1" thickBot="1">
      <c r="B56" s="229" t="s">
        <v>206</v>
      </c>
      <c r="C56" s="230" t="s">
        <v>101</v>
      </c>
      <c r="D56" s="231">
        <f t="shared" si="0"/>
        <v>69.6</v>
      </c>
      <c r="E56" s="232"/>
      <c r="F56" s="238">
        <v>69.6</v>
      </c>
      <c r="G56" s="232"/>
      <c r="H56" s="232"/>
      <c r="I56" s="232"/>
      <c r="J56" s="232"/>
      <c r="K56" s="245"/>
      <c r="L56" s="268"/>
    </row>
    <row r="57" spans="2:12" ht="12.75" customHeight="1">
      <c r="B57" s="236" t="s">
        <v>207</v>
      </c>
      <c r="C57" s="13" t="s">
        <v>102</v>
      </c>
      <c r="D57" s="14">
        <f t="shared" si="0"/>
        <v>13.1</v>
      </c>
      <c r="E57" s="15"/>
      <c r="F57" s="15"/>
      <c r="G57" s="15"/>
      <c r="H57" s="15"/>
      <c r="I57" s="222">
        <v>13.1</v>
      </c>
      <c r="J57" s="15"/>
      <c r="K57" s="237"/>
      <c r="L57" s="268"/>
    </row>
    <row r="58" spans="2:12" ht="12.75" customHeight="1">
      <c r="B58" s="236" t="s">
        <v>208</v>
      </c>
      <c r="C58" s="20">
        <v>12.71</v>
      </c>
      <c r="D58" s="18">
        <f t="shared" si="0"/>
        <v>12.7</v>
      </c>
      <c r="E58" s="19"/>
      <c r="F58" s="19"/>
      <c r="G58" s="19"/>
      <c r="H58" s="19"/>
      <c r="I58" s="20">
        <v>12.7</v>
      </c>
      <c r="J58" s="19"/>
      <c r="K58" s="62"/>
      <c r="L58" s="268"/>
    </row>
    <row r="59" spans="2:12" ht="12.75" customHeight="1">
      <c r="B59" s="236" t="s">
        <v>209</v>
      </c>
      <c r="C59" s="109">
        <v>12.8</v>
      </c>
      <c r="D59" s="18">
        <f t="shared" si="0"/>
        <v>12.8</v>
      </c>
      <c r="E59" s="19"/>
      <c r="F59" s="19"/>
      <c r="G59" s="19"/>
      <c r="H59" s="19"/>
      <c r="I59" s="20">
        <v>12.8</v>
      </c>
      <c r="J59" s="19"/>
      <c r="K59" s="62"/>
      <c r="L59" s="268"/>
    </row>
    <row r="60" spans="2:12" ht="12.75" customHeight="1">
      <c r="B60" s="236" t="s">
        <v>321</v>
      </c>
      <c r="C60" s="20">
        <v>8.2</v>
      </c>
      <c r="D60" s="18">
        <f t="shared" si="0"/>
        <v>8.2</v>
      </c>
      <c r="E60" s="19"/>
      <c r="F60" s="19"/>
      <c r="G60" s="19"/>
      <c r="H60" s="19"/>
      <c r="I60" s="20">
        <v>8.2</v>
      </c>
      <c r="J60" s="19"/>
      <c r="K60" s="62"/>
      <c r="L60" s="268"/>
    </row>
    <row r="61" spans="2:12" ht="12.75" customHeight="1">
      <c r="B61" s="236" t="s">
        <v>322</v>
      </c>
      <c r="C61" s="26" t="s">
        <v>103</v>
      </c>
      <c r="D61" s="18">
        <f t="shared" si="0"/>
        <v>8.7</v>
      </c>
      <c r="E61" s="19"/>
      <c r="F61" s="19"/>
      <c r="G61" s="19"/>
      <c r="H61" s="19"/>
      <c r="I61" s="20">
        <v>8.7</v>
      </c>
      <c r="J61" s="19"/>
      <c r="K61" s="62"/>
      <c r="L61" s="268"/>
    </row>
    <row r="62" spans="2:12" ht="12.75" customHeight="1">
      <c r="B62" s="236" t="s">
        <v>323</v>
      </c>
      <c r="C62" s="26" t="s">
        <v>104</v>
      </c>
      <c r="D62" s="18">
        <f t="shared" si="0"/>
        <v>8.3</v>
      </c>
      <c r="E62" s="19"/>
      <c r="F62" s="19"/>
      <c r="G62" s="19"/>
      <c r="H62" s="19"/>
      <c r="I62" s="20">
        <v>8.3</v>
      </c>
      <c r="J62" s="19"/>
      <c r="K62" s="62"/>
      <c r="L62" s="268"/>
    </row>
    <row r="63" spans="2:12" ht="12.75" customHeight="1" thickBot="1">
      <c r="B63" s="224" t="s">
        <v>210</v>
      </c>
      <c r="C63" s="107" t="s">
        <v>105</v>
      </c>
      <c r="D63" s="86">
        <f t="shared" si="0"/>
        <v>13.3</v>
      </c>
      <c r="E63" s="93"/>
      <c r="F63" s="93"/>
      <c r="G63" s="93"/>
      <c r="H63" s="93"/>
      <c r="I63" s="94">
        <v>13.3</v>
      </c>
      <c r="J63" s="226">
        <f>SUM(I57:I63)</f>
        <v>77.1</v>
      </c>
      <c r="K63" s="227" t="s">
        <v>166</v>
      </c>
      <c r="L63" s="268"/>
    </row>
    <row r="64" spans="2:12" ht="12.75" customHeight="1">
      <c r="B64" s="225" t="s">
        <v>211</v>
      </c>
      <c r="C64" s="13" t="s">
        <v>106</v>
      </c>
      <c r="D64" s="14">
        <f t="shared" si="0"/>
        <v>12.9</v>
      </c>
      <c r="E64" s="15"/>
      <c r="F64" s="222">
        <v>12.9</v>
      </c>
      <c r="G64" s="15"/>
      <c r="H64" s="15"/>
      <c r="I64" s="15"/>
      <c r="J64" s="15"/>
      <c r="K64" s="223"/>
      <c r="L64" s="268"/>
    </row>
    <row r="65" spans="2:12" ht="12.75" customHeight="1" thickBot="1">
      <c r="B65" s="90" t="s">
        <v>212</v>
      </c>
      <c r="C65" s="107" t="s">
        <v>107</v>
      </c>
      <c r="D65" s="86">
        <f t="shared" si="0"/>
        <v>112.3</v>
      </c>
      <c r="E65" s="93"/>
      <c r="F65" s="94">
        <v>112.3</v>
      </c>
      <c r="G65" s="93"/>
      <c r="H65" s="93"/>
      <c r="I65" s="93"/>
      <c r="J65" s="93"/>
      <c r="K65" s="63"/>
      <c r="L65" s="272"/>
    </row>
    <row r="66" spans="2:12" ht="15.75" customHeight="1" thickBot="1">
      <c r="B66" s="55" t="s">
        <v>154</v>
      </c>
      <c r="C66" s="54">
        <v>844.1</v>
      </c>
      <c r="D66" s="56">
        <f>SUM(E66:I66)</f>
        <v>851.4</v>
      </c>
      <c r="E66" s="57">
        <f aca="true" t="shared" si="1" ref="E66:J66">SUM(E9:E65)</f>
        <v>95.5</v>
      </c>
      <c r="F66" s="57">
        <f t="shared" si="1"/>
        <v>385.7</v>
      </c>
      <c r="G66" s="57">
        <f t="shared" si="1"/>
        <v>0</v>
      </c>
      <c r="H66" s="57">
        <f t="shared" si="1"/>
        <v>20.2</v>
      </c>
      <c r="I66" s="57">
        <f t="shared" si="1"/>
        <v>350</v>
      </c>
      <c r="J66" s="57">
        <f t="shared" si="1"/>
        <v>331.5</v>
      </c>
      <c r="K66" s="138"/>
      <c r="L66" s="210">
        <f>SUM(L8:L65)</f>
        <v>176.29999999999998</v>
      </c>
    </row>
    <row r="67" spans="2:12" ht="12.75" customHeight="1">
      <c r="B67" s="22" t="s">
        <v>37</v>
      </c>
      <c r="C67" s="13" t="s">
        <v>108</v>
      </c>
      <c r="D67" s="14">
        <f>G66+H66+I66</f>
        <v>370.2</v>
      </c>
      <c r="E67" s="16"/>
      <c r="F67" s="16"/>
      <c r="G67" s="16"/>
      <c r="H67" s="16"/>
      <c r="I67" s="16"/>
      <c r="J67" s="16"/>
      <c r="K67" s="16"/>
      <c r="L67" s="12"/>
    </row>
    <row r="68" spans="2:12" ht="12.75" customHeight="1">
      <c r="B68" s="9" t="s">
        <v>62</v>
      </c>
      <c r="C68" s="26" t="s">
        <v>109</v>
      </c>
      <c r="D68" s="18">
        <f>E66+F66</f>
        <v>481.2</v>
      </c>
      <c r="E68" s="11"/>
      <c r="F68" s="11"/>
      <c r="G68" s="11"/>
      <c r="H68" s="11"/>
      <c r="I68" s="11"/>
      <c r="J68" s="11"/>
      <c r="K68" s="11"/>
      <c r="L68" s="12"/>
    </row>
    <row r="69" spans="2:12" ht="15">
      <c r="B69" s="31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2.75" customHeight="1">
      <c r="B70" s="33"/>
      <c r="C70" s="12"/>
      <c r="D70" s="12"/>
      <c r="E70" s="12"/>
      <c r="F70" s="12"/>
      <c r="G70" s="12"/>
      <c r="H70" s="12"/>
      <c r="I70" s="12"/>
      <c r="J70" s="32"/>
      <c r="K70" s="12"/>
      <c r="L70" s="12"/>
    </row>
    <row r="71" spans="2:12" ht="12.75" customHeight="1"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2.75" customHeight="1"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 customHeight="1"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 customHeight="1"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5">
      <c r="B75" s="33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2.75" customHeight="1">
      <c r="B76" s="33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ht="15">
      <c r="B77" s="6"/>
    </row>
    <row r="78" ht="12.75" customHeight="1"/>
    <row r="80" ht="12.75" customHeight="1"/>
    <row r="81" ht="12.75" customHeight="1"/>
    <row r="82" ht="12.75" customHeight="1"/>
    <row r="84" ht="12.75" customHeight="1"/>
    <row r="85" ht="12.75" customHeight="1"/>
    <row r="86" ht="12.75" customHeight="1"/>
    <row r="87" ht="12.75" customHeight="1"/>
  </sheetData>
  <mergeCells count="1">
    <mergeCell ref="J3:K3"/>
  </mergeCells>
  <printOptions/>
  <pageMargins left="0.3937007874015748" right="0.31496062992125984" top="0.27" bottom="0.2755905511811024" header="0" footer="0"/>
  <pageSetup horizontalDpi="300" verticalDpi="300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2011-10-31T07:05:24Z</cp:lastPrinted>
  <dcterms:modified xsi:type="dcterms:W3CDTF">2011-10-31T07:05:30Z</dcterms:modified>
  <cp:category/>
  <cp:version/>
  <cp:contentType/>
  <cp:contentStatus/>
</cp:coreProperties>
</file>