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Inwestycje " sheetId="1" r:id="rId1"/>
  </sheets>
  <definedNames>
    <definedName name="_xlnm.Print_Area" localSheetId="0">'Inwestycje '!$A$1:$L$107</definedName>
  </definedNames>
  <calcPr fullCalcOnLoad="1" fullPrecision="0"/>
</workbook>
</file>

<file path=xl/sharedStrings.xml><?xml version="1.0" encoding="utf-8"?>
<sst xmlns="http://schemas.openxmlformats.org/spreadsheetml/2006/main" count="228" uniqueCount="121">
  <si>
    <t>Budowa sieci kanalizacji sanitarnej i deszczowej oraz sieci wodociągowej w ul. Brzoskwiniowej, Wiśniowej i Czereśniowej w Policach</t>
  </si>
  <si>
    <t>ZOiSOK</t>
  </si>
  <si>
    <t>Modernizacja budynku MOK przy ul. Siedleckiej w Policach</t>
  </si>
  <si>
    <t>Rozbudowa sieci i urządzeń wodociągowych dla m. Przęsocin (koncepcja)</t>
  </si>
  <si>
    <t>60004</t>
  </si>
  <si>
    <t xml:space="preserve">Budowa ścieżki rowerowej Pilchowo-Tanowo                                                             </t>
  </si>
  <si>
    <t>Studium wykonalności obwodnicy Szczecina - pomoc finansowa dla Województwa Zachodniopomorskiego</t>
  </si>
  <si>
    <t>Budowa ul. Brzoskwiniowej w Policach</t>
  </si>
  <si>
    <t>Przebudowa ul. Polnej w Przęsocinie (nakładka asfaltowa)</t>
  </si>
  <si>
    <t>60095</t>
  </si>
  <si>
    <t>Przebudowa ciągu pieszego łączącego ul. Nowopol i ul. Piłsudskiego w Policach</t>
  </si>
  <si>
    <t>Budowa infrastruktury w Trzebieży w ramach Zachodniopomorskiego Szlaku Żeglarskiego (projekt)</t>
  </si>
  <si>
    <t>Remonty kapitalne dachów budynków komunalnych - dotacja dla ZGKiM w Policach</t>
  </si>
  <si>
    <t>Termomodernizacja budynków administrowanych przez ZGKiM - dotacja dla ZGKiM w Policach</t>
  </si>
  <si>
    <t>Podwyższenie kapitału zakładowego SPPK Sp. z o.o.</t>
  </si>
  <si>
    <t>Komputeryzacja Urzędu Miejskiego i inne zakupy inwestycyjne</t>
  </si>
  <si>
    <t>Zakup centrali telefonicznej dla Urzędu Miejskiego przy ul. Bankowej</t>
  </si>
  <si>
    <t>Zakup kserokopiarek dla Urzędu Miejskiego</t>
  </si>
  <si>
    <t>Dofinansowanie zakupu samochodu dla KPP w Policach</t>
  </si>
  <si>
    <t>Przebudowa Przedszkola Publicznego nr 10 w Policach</t>
  </si>
  <si>
    <t>Rozbudowa Przedszkola Publicznego nr 11 w Policach</t>
  </si>
  <si>
    <t>Odprowadzenie ścieków i wód opadowych z rejonu ul. Tanowskiej w Policach i miejscowości Trzeszczyn</t>
  </si>
  <si>
    <t xml:space="preserve">Przyłącza budynków komunalnych do sieci kanalizacji sanitarnej i deszczowej </t>
  </si>
  <si>
    <t>Likwidacja nieczynnej sieci kanalizacji sanitarnej i ogólnospławnej w Policach</t>
  </si>
  <si>
    <t>Wykonanie instalacji do nawadniania rabat kwiatowych</t>
  </si>
  <si>
    <t>Partycypacja w budowie sieci wodociągowej do dz. nr 669/5 w Trzebieży</t>
  </si>
  <si>
    <t>Partycypacja w budowie sieci wodociągowej do dz. nr 25/13 w Policach</t>
  </si>
  <si>
    <t>Partycypacja w budowie sieci wodociągowej do dz. nr 613/3 w Tanowie</t>
  </si>
  <si>
    <t xml:space="preserve">Partycypacja w budowie sieci wodociągowej do dz. nr 317/1 w Przęsocinie </t>
  </si>
  <si>
    <t>Partycypacja w budowie sieci wodociągowej do dz. nr 262/9 w Policach</t>
  </si>
  <si>
    <t>Partycypacja w budowie sieci wodociągowej do dz. nr 104/5 w Uniemyślu</t>
  </si>
  <si>
    <t>Partycypacja w budowie sieci wodociągowej do dz. nr 133/5 w Trzebieży</t>
  </si>
  <si>
    <t>Partycypacja w budowie sieci wodociągowej do dz. nr 131/36 w Pilchowie</t>
  </si>
  <si>
    <t>Partycypacja w budowie sieci wodociągowej do dz. nr 673 w Policach</t>
  </si>
  <si>
    <t>Partycypacja w budowie sieci wodociągowej do dz. nr 862/2 i 862/3 w Przęsocinie</t>
  </si>
  <si>
    <t xml:space="preserve">Partycypacja w budowie sieci wodociągowej do dz. nr 232/1, 233/2, 236/3, 256, 259, 260, 274/7, 274/8 i 274/10 w Przęsocinie </t>
  </si>
  <si>
    <t>Partycypacja w budowie sieci wodociągowej do dz. nr 315 w Przęsocinie</t>
  </si>
  <si>
    <t>Partycypacja w budowie sieci kanalizacji sanitarnej do dz. nr 669/5 w Trzebieży</t>
  </si>
  <si>
    <t>Partycypacja w budowie sieci kanalizacji deszczowej do dz. nr 3275 w Policach</t>
  </si>
  <si>
    <t>Partycypacja w budowie sieci kanalizacji sanitarnej do dz. nr 3275 w Policach</t>
  </si>
  <si>
    <t>Partycypacja w budowie sieci kanalizacji sanitarnej do dz. nr 25/13 w Policach</t>
  </si>
  <si>
    <t>Partycypacja w budowie sieci kanalizacji sanitarnej do dz. nr 104/5 w Uniemyślu</t>
  </si>
  <si>
    <t>Partycypacja w budowie sieci kanalizacji sanitarnej do dz. nr 673 w Policach</t>
  </si>
  <si>
    <t>Partycypacja w budowie sieci kanalizacji sanitarnej do dz. nr 131/36 w Pilchowie</t>
  </si>
  <si>
    <t>Partycypacja w budowie sieci kanalizacji sanitarnej do dz. nr 525/3, 525/4, 526/5, 526/6, 526/7, 256/8, 526/9 w Trzebieży</t>
  </si>
  <si>
    <t>Partycypacja w budowie sieci kanalizacji sanitarnej do dz. nr 131/71 i 131/75 w Pilchowie</t>
  </si>
  <si>
    <t>Budowa schroniska dla zwierząt w Gminie Dobra - dotacja dla Gminy Dobra</t>
  </si>
  <si>
    <t>Docieplenie dachu i ścian oraz wymiana okien w budynku przy ul. Szkolnej 2 w Policach - dotacja dla Powiatu Polickiego</t>
  </si>
  <si>
    <t>Budowa oświetlenia przy ul. Ofiar Stutthofu w Policach</t>
  </si>
  <si>
    <t xml:space="preserve">Budowa oświetlenia w m. Węgornik </t>
  </si>
  <si>
    <t xml:space="preserve">Budowa oświetlenia drogi pomiędzy Dębostrowem a Policami-Jasienicą (projekt) </t>
  </si>
  <si>
    <t>Dodatkowe punkty oświetleniowe - ul. Kasprowicza w Policach</t>
  </si>
  <si>
    <t>Dodatkowe punkty oświetleniowe w m. Pilchowo (ul. Sosnowa)</t>
  </si>
  <si>
    <t>Budowa oświetlenia przy ul. Gunickiej w Tanowie (projekt)</t>
  </si>
  <si>
    <t>Budowa oświetlenia przy ul. Wiatracznej w Tanowie (projekt)</t>
  </si>
  <si>
    <t>Dodatkowe punkty oświetleniowe w m. Drogoradz</t>
  </si>
  <si>
    <t>Dodatkowe punkty oświetleniowe w m. Niekłończyca</t>
  </si>
  <si>
    <t>Dodatkowe punkty oświetleniowe w m. Trzeszczyn (ul. Żymierskiego)</t>
  </si>
  <si>
    <t>Budowa oświetlenia przy pomniku w Trzeszczynie (projekt)</t>
  </si>
  <si>
    <t>Przebudowa muru oporowego przy ul. Dolnej w Policach</t>
  </si>
  <si>
    <t xml:space="preserve">Rozbudowa cmentarza komunalnego w Trzebieży (projekt)                                                               </t>
  </si>
  <si>
    <t xml:space="preserve">Rozbudowa cmentarza komunalnego w Policach - etap II                                                                 </t>
  </si>
  <si>
    <t>Budowa świetlicy wiejskiej w Wieńkowie (projekt)</t>
  </si>
  <si>
    <t xml:space="preserve">Przebudowa świetlicy wiejskiej w Uniemyślu </t>
  </si>
  <si>
    <t>Podłączenie Filii nr 6 Biblioteki im. M. Skłodowskiej-Curie przy ul. Grzybowej w Policach do systemu bibliotecznego "SOWA" - dotacja dla Biblioteki im. M. Skłodowskiej-Curie w Policach</t>
  </si>
  <si>
    <t>Biblioteka</t>
  </si>
  <si>
    <t>Adaptacja obiektu zabytkowej "kruchty" na pl. Chrobrego w Policach na potrzeby działalności kulturalnej.</t>
  </si>
  <si>
    <t>Budowa zespołu ogólnodostępnych boisk sportowych w ramach Programu "Moje boisko Orlik 2012" w Niekłończycy, gm. Police</t>
  </si>
  <si>
    <t>Roz
-dział</t>
  </si>
  <si>
    <t xml:space="preserve">Planowane wydatki </t>
  </si>
  <si>
    <t>Środki budżetowe</t>
  </si>
  <si>
    <t>Środki pomocowe</t>
  </si>
  <si>
    <t>DZIAŁ 921 - KULTURA I OCHRONA DZIEDZICTWA NARODOWEGO</t>
  </si>
  <si>
    <t xml:space="preserve">DZIAŁ 926 - KULTURA FIZYCZNA I SPORT </t>
  </si>
  <si>
    <t>Lp.</t>
  </si>
  <si>
    <t>Podmiot wykonujący</t>
  </si>
  <si>
    <t>Wydz.TI</t>
  </si>
  <si>
    <t>Rozbudowa i modernizacja instalacji Zakładu Odzysku i Składowania Odpadów Komunalnych w Leśnie Górnym</t>
  </si>
  <si>
    <t>Termomodernizacja obiektów użyteczności publicznej</t>
  </si>
  <si>
    <t>Okres realizacji</t>
  </si>
  <si>
    <t>Przebudowa i rozbudowa sieci wodociągowej w Pilchowie</t>
  </si>
  <si>
    <t>Budowa budynków mieszkalno-usługowych przy ul. Bankowej w Policach</t>
  </si>
  <si>
    <t>Dodatkowe                              informacje</t>
  </si>
  <si>
    <t>Inne</t>
  </si>
  <si>
    <t>60016</t>
  </si>
  <si>
    <t>Wydz. GKM</t>
  </si>
  <si>
    <t>DZIAŁ 630 - TURYSTYKA</t>
  </si>
  <si>
    <t>Wydz. OŚ</t>
  </si>
  <si>
    <t>Wydz. DG</t>
  </si>
  <si>
    <t>Wydz. GG</t>
  </si>
  <si>
    <t>Wydz. OR</t>
  </si>
  <si>
    <t>Budowa budynku socjalnego przy ul. Niedziałkowskiego 12 w Policach</t>
  </si>
  <si>
    <t>Budowa sieci kanalizacji sanitarnej i deszczowej oraz sieci wodociągowej w ul. Polnej w Trzebieży</t>
  </si>
  <si>
    <t>60014</t>
  </si>
  <si>
    <t>Wykup gruntów</t>
  </si>
  <si>
    <t>RAZEM:</t>
  </si>
  <si>
    <t>(PROJEKT)</t>
  </si>
  <si>
    <t>Źródła finansowania</t>
  </si>
  <si>
    <t>Budowa systemu informacji przestrzennej GIS</t>
  </si>
  <si>
    <t>PLAN  WYDATKÓW  MAJĄTKOWYCH  NA  2009  ROK</t>
  </si>
  <si>
    <t>Nazwa zadania</t>
  </si>
  <si>
    <t>Częściowy zwrot kosztów za modernizację ogrzewania w budynkach</t>
  </si>
  <si>
    <t>Przebudowa drogi powiatowej nr 0613Z Pilchowo-Police (odcinek Pilchowo-Siedlice) - pomoc finansowa dla Powiatu Polickiego</t>
  </si>
  <si>
    <t>BUDŻET</t>
  </si>
  <si>
    <t>GFOŚiGW</t>
  </si>
  <si>
    <t>DZIAŁ 400 - WYTWARZANIE I ZAOPATRYWANIE W  ENERGIĘ ELEKTRYCZNĄ , GAZ I WODĘ</t>
  </si>
  <si>
    <t>DZIAŁ 600 - TRANSPORT I ŁĄCZNOŚĆ</t>
  </si>
  <si>
    <t>DZIAŁ 700 - GOSPODARKA MIESZKANIOWA</t>
  </si>
  <si>
    <t>ZGKiM</t>
  </si>
  <si>
    <t>DZIAŁ 710 - DZIAŁALNOŚĆ USŁUGOWA</t>
  </si>
  <si>
    <t>Modernizacja ul.Wyszyńskiego w Policach</t>
  </si>
  <si>
    <t>Wydz. TI</t>
  </si>
  <si>
    <t>DZIAŁ 801 - OŚWIATA I WYCHOWANIE</t>
  </si>
  <si>
    <t>DZIAŁ 750 - ADMINISTRACJA PUBLICZNA</t>
  </si>
  <si>
    <t>DZIAŁ 754 - BEZPIECZEŃSTWO PUBLICZNE I OCHRONA PRZECIWPOŻAROWA</t>
  </si>
  <si>
    <t>60013</t>
  </si>
  <si>
    <t>Budowa świetlicy wiejskiej w Trzeszczynie</t>
  </si>
  <si>
    <t>DZIAŁ 900 - GOSPODARKA KOMUNALNA I OCHRONA ŚRODOWISKA</t>
  </si>
  <si>
    <t>Zintegrowany projekt zakupu autobusów dla SPPK Sp. z o.o. - pomoc finansowa dla Gminy Miasto Szczecin</t>
  </si>
  <si>
    <t>Wydz. SO</t>
  </si>
  <si>
    <t>Wydz. UA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</si>
</sst>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2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2"/>
      <name val="Arial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0"/>
    </font>
    <font>
      <sz val="8"/>
      <color indexed="10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b/>
      <u val="single"/>
      <sz val="12"/>
      <name val="Arial CE"/>
      <family val="0"/>
    </font>
    <font>
      <b/>
      <u val="single"/>
      <sz val="14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0"/>
    </font>
    <font>
      <b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3" fillId="0" borderId="0" xfId="18" applyFont="1">
      <alignment/>
      <protection/>
    </xf>
    <xf numFmtId="0" fontId="17" fillId="2" borderId="0" xfId="18" applyFont="1" applyFill="1">
      <alignment/>
      <protection/>
    </xf>
    <xf numFmtId="0" fontId="13" fillId="2" borderId="0" xfId="18" applyFont="1" applyFill="1">
      <alignment/>
      <protection/>
    </xf>
    <xf numFmtId="0" fontId="15" fillId="0" borderId="0" xfId="18" applyFont="1" applyBorder="1">
      <alignment/>
      <protection/>
    </xf>
    <xf numFmtId="0" fontId="13" fillId="0" borderId="0" xfId="18" applyFont="1" applyBorder="1" applyAlignment="1">
      <alignment horizontal="center"/>
      <protection/>
    </xf>
    <xf numFmtId="0" fontId="15" fillId="0" borderId="0" xfId="18" applyFont="1" applyBorder="1" applyAlignment="1">
      <alignment horizontal="center"/>
      <protection/>
    </xf>
    <xf numFmtId="0" fontId="10" fillId="0" borderId="0" xfId="18" applyFont="1" applyFill="1" applyBorder="1" applyAlignment="1">
      <alignment horizontal="left" vertical="center" wrapText="1"/>
      <protection/>
    </xf>
    <xf numFmtId="0" fontId="16" fillId="0" borderId="0" xfId="18" applyFont="1" applyBorder="1" applyAlignment="1">
      <alignment horizontal="center" vertical="center"/>
      <protection/>
    </xf>
    <xf numFmtId="0" fontId="15" fillId="0" borderId="0" xfId="18" applyFont="1" applyBorder="1" applyAlignment="1">
      <alignment horizontal="center" vertical="center"/>
      <protection/>
    </xf>
    <xf numFmtId="3" fontId="15" fillId="0" borderId="0" xfId="18" applyNumberFormat="1" applyFont="1" applyBorder="1" applyAlignment="1">
      <alignment horizontal="center" vertical="center"/>
      <protection/>
    </xf>
    <xf numFmtId="0" fontId="15" fillId="0" borderId="0" xfId="18" applyNumberFormat="1" applyFont="1" applyBorder="1" applyAlignment="1">
      <alignment horizontal="center" vertical="center" wrapText="1"/>
      <protection/>
    </xf>
    <xf numFmtId="0" fontId="13" fillId="0" borderId="0" xfId="18" applyFont="1" applyAlignment="1">
      <alignment horizontal="center"/>
      <protection/>
    </xf>
    <xf numFmtId="0" fontId="13" fillId="0" borderId="0" xfId="18" applyFont="1" applyAlignment="1">
      <alignment horizontal="center" vertical="center"/>
      <protection/>
    </xf>
    <xf numFmtId="0" fontId="13" fillId="0" borderId="0" xfId="18" applyFont="1" applyAlignment="1">
      <alignment horizontal="center"/>
      <protection/>
    </xf>
    <xf numFmtId="0" fontId="1" fillId="3" borderId="1" xfId="18" applyFont="1" applyFill="1" applyBorder="1" applyAlignment="1">
      <alignment horizontal="center" vertical="center" wrapText="1"/>
      <protection/>
    </xf>
    <xf numFmtId="167" fontId="6" fillId="0" borderId="0" xfId="15" applyNumberFormat="1" applyFont="1" applyAlignment="1">
      <alignment/>
    </xf>
    <xf numFmtId="0" fontId="4" fillId="0" borderId="0" xfId="18" applyFont="1">
      <alignment/>
      <protection/>
    </xf>
    <xf numFmtId="0" fontId="3" fillId="3" borderId="2" xfId="18" applyFont="1" applyFill="1" applyBorder="1" applyAlignment="1">
      <alignment horizontal="center" vertical="center" wrapText="1"/>
      <protection/>
    </xf>
    <xf numFmtId="0" fontId="3" fillId="3" borderId="3" xfId="18" applyFont="1" applyFill="1" applyBorder="1" applyAlignment="1">
      <alignment horizontal="center" vertical="center" wrapText="1"/>
      <protection/>
    </xf>
    <xf numFmtId="0" fontId="8" fillId="3" borderId="4" xfId="18" applyFont="1" applyFill="1" applyBorder="1" applyAlignment="1">
      <alignment horizontal="center" vertical="center" wrapText="1"/>
      <protection/>
    </xf>
    <xf numFmtId="0" fontId="8" fillId="3" borderId="5" xfId="18" applyFont="1" applyFill="1" applyBorder="1" applyAlignment="1">
      <alignment horizontal="center" vertical="center" wrapText="1"/>
      <protection/>
    </xf>
    <xf numFmtId="0" fontId="8" fillId="3" borderId="5" xfId="18" applyFont="1" applyFill="1" applyBorder="1" applyAlignment="1">
      <alignment horizontal="center" vertical="center" wrapText="1"/>
      <protection/>
    </xf>
    <xf numFmtId="0" fontId="8" fillId="3" borderId="6" xfId="18" applyFont="1" applyFill="1" applyBorder="1" applyAlignment="1">
      <alignment horizontal="center" vertical="center" wrapText="1"/>
      <protection/>
    </xf>
    <xf numFmtId="0" fontId="8" fillId="3" borderId="7" xfId="18" applyFont="1" applyFill="1" applyBorder="1" applyAlignment="1">
      <alignment horizontal="center" vertical="center" wrapText="1"/>
      <protection/>
    </xf>
    <xf numFmtId="0" fontId="8" fillId="3" borderId="8" xfId="18" applyFont="1" applyFill="1" applyBorder="1" applyAlignment="1">
      <alignment horizontal="center" vertical="center" wrapText="1"/>
      <protection/>
    </xf>
    <xf numFmtId="0" fontId="8" fillId="3" borderId="9" xfId="18" applyFont="1" applyFill="1" applyBorder="1" applyAlignment="1">
      <alignment horizontal="center" vertical="center" wrapText="1"/>
      <protection/>
    </xf>
    <xf numFmtId="0" fontId="8" fillId="3" borderId="10" xfId="18" applyFont="1" applyFill="1" applyBorder="1" applyAlignment="1">
      <alignment horizontal="center" vertical="center" wrapText="1"/>
      <protection/>
    </xf>
    <xf numFmtId="167" fontId="6" fillId="0" borderId="0" xfId="15" applyNumberFormat="1" applyFont="1" applyAlignment="1">
      <alignment/>
    </xf>
    <xf numFmtId="0" fontId="8" fillId="0" borderId="0" xfId="18" applyFont="1">
      <alignment/>
      <protection/>
    </xf>
    <xf numFmtId="3" fontId="21" fillId="3" borderId="11" xfId="18" applyNumberFormat="1" applyFont="1" applyFill="1" applyBorder="1" applyAlignment="1">
      <alignment horizontal="center" vertical="center" wrapText="1"/>
      <protection/>
    </xf>
    <xf numFmtId="3" fontId="25" fillId="3" borderId="12" xfId="18" applyNumberFormat="1" applyFont="1" applyFill="1" applyBorder="1" applyAlignment="1">
      <alignment horizontal="center" vertical="center" wrapText="1"/>
      <protection/>
    </xf>
    <xf numFmtId="3" fontId="21" fillId="3" borderId="13" xfId="18" applyNumberFormat="1" applyFont="1" applyFill="1" applyBorder="1" applyAlignment="1">
      <alignment horizontal="center" vertical="center" wrapText="1"/>
      <protection/>
    </xf>
    <xf numFmtId="0" fontId="1" fillId="3" borderId="14" xfId="18" applyFont="1" applyFill="1" applyBorder="1" applyAlignment="1">
      <alignment horizontal="center" vertical="center" wrapText="1"/>
      <protection/>
    </xf>
    <xf numFmtId="0" fontId="5" fillId="4" borderId="15" xfId="18" applyFont="1" applyFill="1" applyBorder="1" applyAlignment="1">
      <alignment horizontal="center" vertical="center" wrapText="1"/>
      <protection/>
    </xf>
    <xf numFmtId="0" fontId="5" fillId="2" borderId="16" xfId="18" applyNumberFormat="1" applyFont="1" applyFill="1" applyBorder="1" applyAlignment="1">
      <alignment horizontal="center" vertical="center" wrapText="1"/>
      <protection/>
    </xf>
    <xf numFmtId="0" fontId="5" fillId="0" borderId="16" xfId="18" applyFont="1" applyBorder="1" applyAlignment="1">
      <alignment horizontal="left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0" fontId="5" fillId="0" borderId="18" xfId="18" applyFont="1" applyBorder="1" applyAlignment="1">
      <alignment horizontal="center" vertical="center" wrapText="1"/>
      <protection/>
    </xf>
    <xf numFmtId="3" fontId="21" fillId="2" borderId="19" xfId="18" applyNumberFormat="1" applyFont="1" applyFill="1" applyBorder="1" applyAlignment="1">
      <alignment horizontal="center" vertical="center" wrapText="1"/>
      <protection/>
    </xf>
    <xf numFmtId="3" fontId="26" fillId="2" borderId="20" xfId="18" applyNumberFormat="1" applyFont="1" applyFill="1" applyBorder="1" applyAlignment="1">
      <alignment horizontal="center" vertical="center" wrapText="1"/>
      <protection/>
    </xf>
    <xf numFmtId="3" fontId="26" fillId="0" borderId="16" xfId="18" applyNumberFormat="1" applyFont="1" applyBorder="1" applyAlignment="1">
      <alignment horizontal="center" vertical="center" wrapText="1"/>
      <protection/>
    </xf>
    <xf numFmtId="3" fontId="26" fillId="2" borderId="21" xfId="18" applyNumberFormat="1" applyFont="1" applyFill="1" applyBorder="1" applyAlignment="1">
      <alignment horizontal="center" vertical="center" wrapText="1"/>
      <protection/>
    </xf>
    <xf numFmtId="3" fontId="21" fillId="0" borderId="21" xfId="18" applyNumberFormat="1" applyFont="1" applyBorder="1" applyAlignment="1">
      <alignment horizontal="center" vertical="center" wrapText="1"/>
      <protection/>
    </xf>
    <xf numFmtId="0" fontId="8" fillId="0" borderId="22" xfId="18" applyNumberFormat="1" applyFont="1" applyBorder="1" applyAlignment="1">
      <alignment horizontal="center" vertical="center" wrapText="1"/>
      <protection/>
    </xf>
    <xf numFmtId="3" fontId="21" fillId="3" borderId="23" xfId="18" applyNumberFormat="1" applyFont="1" applyFill="1" applyBorder="1" applyAlignment="1">
      <alignment horizontal="center" vertical="center" wrapText="1"/>
      <protection/>
    </xf>
    <xf numFmtId="3" fontId="25" fillId="3" borderId="24" xfId="18" applyNumberFormat="1" applyFont="1" applyFill="1" applyBorder="1" applyAlignment="1">
      <alignment horizontal="center" vertical="center" wrapText="1"/>
      <protection/>
    </xf>
    <xf numFmtId="3" fontId="21" fillId="3" borderId="13" xfId="18" applyNumberFormat="1" applyFont="1" applyFill="1" applyBorder="1" applyAlignment="1">
      <alignment horizontal="center" vertical="center" wrapText="1"/>
      <protection/>
    </xf>
    <xf numFmtId="0" fontId="27" fillId="0" borderId="0" xfId="18" applyFont="1">
      <alignment/>
      <protection/>
    </xf>
    <xf numFmtId="0" fontId="5" fillId="2" borderId="25" xfId="18" applyFont="1" applyFill="1" applyBorder="1" applyAlignment="1">
      <alignment horizontal="center" vertical="center" wrapText="1"/>
      <protection/>
    </xf>
    <xf numFmtId="49" fontId="5" fillId="2" borderId="16" xfId="18" applyNumberFormat="1" applyFont="1" applyFill="1" applyBorder="1" applyAlignment="1">
      <alignment horizontal="center" vertical="center" wrapText="1"/>
      <protection/>
    </xf>
    <xf numFmtId="0" fontId="5" fillId="2" borderId="16" xfId="0" applyFont="1" applyFill="1" applyBorder="1" applyAlignment="1">
      <alignment vertical="center" wrapText="1"/>
    </xf>
    <xf numFmtId="3" fontId="26" fillId="2" borderId="12" xfId="18" applyNumberFormat="1" applyFont="1" applyFill="1" applyBorder="1" applyAlignment="1">
      <alignment horizontal="center" vertical="center" wrapText="1"/>
      <protection/>
    </xf>
    <xf numFmtId="0" fontId="8" fillId="0" borderId="14" xfId="18" applyNumberFormat="1" applyFont="1" applyBorder="1" applyAlignment="1">
      <alignment horizontal="center" vertical="center" wrapText="1"/>
      <protection/>
    </xf>
    <xf numFmtId="0" fontId="5" fillId="2" borderId="2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3" fontId="25" fillId="3" borderId="26" xfId="18" applyNumberFormat="1" applyFont="1" applyFill="1" applyBorder="1" applyAlignment="1">
      <alignment horizontal="center" vertical="center" wrapText="1"/>
      <protection/>
    </xf>
    <xf numFmtId="3" fontId="25" fillId="3" borderId="27" xfId="18" applyNumberFormat="1" applyFont="1" applyFill="1" applyBorder="1" applyAlignment="1">
      <alignment horizontal="center" vertical="center" wrapText="1"/>
      <protection/>
    </xf>
    <xf numFmtId="0" fontId="5" fillId="2" borderId="28" xfId="18" applyFont="1" applyFill="1" applyBorder="1" applyAlignment="1">
      <alignment horizontal="center" vertical="center" wrapText="1"/>
      <protection/>
    </xf>
    <xf numFmtId="0" fontId="5" fillId="2" borderId="18" xfId="18" applyFont="1" applyFill="1" applyBorder="1" applyAlignment="1">
      <alignment horizontal="center" vertical="center" wrapText="1"/>
      <protection/>
    </xf>
    <xf numFmtId="0" fontId="5" fillId="0" borderId="18" xfId="18" applyFont="1" applyBorder="1" applyAlignment="1">
      <alignment vertical="center" wrapText="1"/>
      <protection/>
    </xf>
    <xf numFmtId="3" fontId="26" fillId="2" borderId="29" xfId="18" applyNumberFormat="1" applyFont="1" applyFill="1" applyBorder="1" applyAlignment="1">
      <alignment horizontal="center" vertical="center" wrapText="1"/>
      <protection/>
    </xf>
    <xf numFmtId="3" fontId="21" fillId="0" borderId="30" xfId="18" applyNumberFormat="1" applyFont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center" vertical="center" wrapText="1"/>
      <protection/>
    </xf>
    <xf numFmtId="0" fontId="5" fillId="0" borderId="2" xfId="18" applyFont="1" applyBorder="1" applyAlignment="1">
      <alignment vertical="center" wrapText="1"/>
      <protection/>
    </xf>
    <xf numFmtId="0" fontId="5" fillId="2" borderId="2" xfId="18" applyFont="1" applyFill="1" applyBorder="1" applyAlignment="1">
      <alignment horizontal="left" vertical="center" wrapText="1"/>
      <protection/>
    </xf>
    <xf numFmtId="0" fontId="5" fillId="0" borderId="31" xfId="18" applyFont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3" fontId="26" fillId="0" borderId="2" xfId="18" applyNumberFormat="1" applyFont="1" applyBorder="1" applyAlignment="1">
      <alignment horizontal="center" vertical="center" wrapText="1"/>
      <protection/>
    </xf>
    <xf numFmtId="3" fontId="26" fillId="2" borderId="31" xfId="18" applyNumberFormat="1" applyFont="1" applyFill="1" applyBorder="1" applyAlignment="1">
      <alignment horizontal="center" vertical="center" wrapText="1"/>
      <protection/>
    </xf>
    <xf numFmtId="3" fontId="21" fillId="0" borderId="32" xfId="18" applyNumberFormat="1" applyFont="1" applyBorder="1" applyAlignment="1">
      <alignment horizontal="center" vertical="center" wrapText="1"/>
      <protection/>
    </xf>
    <xf numFmtId="0" fontId="5" fillId="2" borderId="33" xfId="18" applyFont="1" applyFill="1" applyBorder="1" applyAlignment="1">
      <alignment horizontal="center" vertical="center" wrapText="1"/>
      <protection/>
    </xf>
    <xf numFmtId="0" fontId="5" fillId="2" borderId="16" xfId="18" applyFont="1" applyFill="1" applyBorder="1" applyAlignment="1">
      <alignment horizontal="center" vertical="center" wrapText="1"/>
      <protection/>
    </xf>
    <xf numFmtId="0" fontId="5" fillId="0" borderId="16" xfId="18" applyFont="1" applyBorder="1" applyAlignment="1">
      <alignment vertical="center" wrapText="1"/>
      <protection/>
    </xf>
    <xf numFmtId="0" fontId="5" fillId="0" borderId="0" xfId="18" applyFont="1" applyBorder="1" applyAlignment="1">
      <alignment horizontal="center" vertical="center" wrapText="1"/>
      <protection/>
    </xf>
    <xf numFmtId="0" fontId="5" fillId="0" borderId="34" xfId="18" applyFont="1" applyBorder="1" applyAlignment="1">
      <alignment horizontal="center" vertical="center" wrapText="1"/>
      <protection/>
    </xf>
    <xf numFmtId="3" fontId="21" fillId="2" borderId="35" xfId="18" applyNumberFormat="1" applyFont="1" applyFill="1" applyBorder="1" applyAlignment="1">
      <alignment horizontal="center" vertical="center" wrapText="1"/>
      <protection/>
    </xf>
    <xf numFmtId="0" fontId="5" fillId="2" borderId="36" xfId="18" applyFont="1" applyFill="1" applyBorder="1" applyAlignment="1">
      <alignment horizontal="center" vertical="center" wrapText="1"/>
      <protection/>
    </xf>
    <xf numFmtId="0" fontId="5" fillId="2" borderId="37" xfId="18" applyFont="1" applyFill="1" applyBorder="1" applyAlignment="1">
      <alignment horizontal="center" vertical="center" wrapText="1"/>
      <protection/>
    </xf>
    <xf numFmtId="0" fontId="5" fillId="0" borderId="37" xfId="18" applyFont="1" applyBorder="1" applyAlignment="1">
      <alignment vertical="center" wrapText="1"/>
      <protection/>
    </xf>
    <xf numFmtId="0" fontId="5" fillId="0" borderId="38" xfId="18" applyFont="1" applyBorder="1" applyAlignment="1">
      <alignment horizontal="center" vertical="center" wrapText="1"/>
      <protection/>
    </xf>
    <xf numFmtId="0" fontId="5" fillId="0" borderId="37" xfId="18" applyFont="1" applyBorder="1" applyAlignment="1">
      <alignment horizontal="center" vertical="center" wrapText="1"/>
      <protection/>
    </xf>
    <xf numFmtId="3" fontId="21" fillId="2" borderId="39" xfId="18" applyNumberFormat="1" applyFont="1" applyFill="1" applyBorder="1" applyAlignment="1">
      <alignment horizontal="center" vertical="center" wrapText="1"/>
      <protection/>
    </xf>
    <xf numFmtId="3" fontId="26" fillId="2" borderId="40" xfId="18" applyNumberFormat="1" applyFont="1" applyFill="1" applyBorder="1" applyAlignment="1">
      <alignment horizontal="center" vertical="center" wrapText="1"/>
      <protection/>
    </xf>
    <xf numFmtId="3" fontId="26" fillId="0" borderId="37" xfId="18" applyNumberFormat="1" applyFont="1" applyBorder="1" applyAlignment="1">
      <alignment horizontal="center" vertical="center" wrapText="1"/>
      <protection/>
    </xf>
    <xf numFmtId="3" fontId="26" fillId="2" borderId="41" xfId="18" applyNumberFormat="1" applyFont="1" applyFill="1" applyBorder="1" applyAlignment="1">
      <alignment horizontal="center" vertical="center" wrapText="1"/>
      <protection/>
    </xf>
    <xf numFmtId="3" fontId="21" fillId="0" borderId="41" xfId="18" applyNumberFormat="1" applyFont="1" applyBorder="1" applyAlignment="1">
      <alignment horizontal="center" vertical="center" wrapText="1"/>
      <protection/>
    </xf>
    <xf numFmtId="0" fontId="8" fillId="0" borderId="42" xfId="18" applyNumberFormat="1" applyFont="1" applyBorder="1" applyAlignment="1">
      <alignment horizontal="center" vertical="center" wrapText="1"/>
      <protection/>
    </xf>
    <xf numFmtId="0" fontId="5" fillId="2" borderId="28" xfId="18" applyFont="1" applyFill="1" applyBorder="1" applyAlignment="1">
      <alignment horizontal="center" vertical="center"/>
      <protection/>
    </xf>
    <xf numFmtId="0" fontId="5" fillId="2" borderId="18" xfId="18" applyFont="1" applyFill="1" applyBorder="1" applyAlignment="1">
      <alignment horizontal="center" vertical="center"/>
      <protection/>
    </xf>
    <xf numFmtId="0" fontId="5" fillId="2" borderId="25" xfId="18" applyFont="1" applyFill="1" applyBorder="1" applyAlignment="1">
      <alignment horizontal="center" vertical="center"/>
      <protection/>
    </xf>
    <xf numFmtId="0" fontId="5" fillId="2" borderId="2" xfId="18" applyFont="1" applyFill="1" applyBorder="1" applyAlignment="1">
      <alignment horizontal="center" vertical="center"/>
      <protection/>
    </xf>
    <xf numFmtId="3" fontId="26" fillId="2" borderId="43" xfId="18" applyNumberFormat="1" applyFont="1" applyFill="1" applyBorder="1" applyAlignment="1">
      <alignment horizontal="center" vertical="center" wrapText="1"/>
      <protection/>
    </xf>
    <xf numFmtId="3" fontId="21" fillId="0" borderId="43" xfId="18" applyNumberFormat="1" applyFont="1" applyBorder="1" applyAlignment="1">
      <alignment horizontal="center" vertical="center" wrapText="1"/>
      <protection/>
    </xf>
    <xf numFmtId="0" fontId="5" fillId="2" borderId="36" xfId="18" applyFont="1" applyFill="1" applyBorder="1" applyAlignment="1">
      <alignment horizontal="center" vertical="center"/>
      <protection/>
    </xf>
    <xf numFmtId="0" fontId="5" fillId="2" borderId="37" xfId="18" applyFont="1" applyFill="1" applyBorder="1" applyAlignment="1">
      <alignment horizontal="center" vertical="center"/>
      <protection/>
    </xf>
    <xf numFmtId="0" fontId="5" fillId="0" borderId="44" xfId="18" applyFont="1" applyBorder="1" applyAlignment="1">
      <alignment horizontal="center" vertical="center" wrapText="1"/>
      <protection/>
    </xf>
    <xf numFmtId="0" fontId="5" fillId="0" borderId="45" xfId="18" applyFont="1" applyBorder="1" applyAlignment="1">
      <alignment horizontal="center" vertical="center" wrapText="1"/>
      <protection/>
    </xf>
    <xf numFmtId="0" fontId="5" fillId="2" borderId="4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18" applyFont="1" applyFill="1" applyBorder="1" applyAlignment="1">
      <alignment horizontal="center" vertical="center" wrapText="1"/>
      <protection/>
    </xf>
    <xf numFmtId="3" fontId="26" fillId="2" borderId="12" xfId="0" applyNumberFormat="1" applyFont="1" applyFill="1" applyBorder="1" applyAlignment="1">
      <alignment horizontal="center" vertical="center" wrapText="1"/>
    </xf>
    <xf numFmtId="3" fontId="26" fillId="2" borderId="21" xfId="0" applyNumberFormat="1" applyFont="1" applyFill="1" applyBorder="1" applyAlignment="1">
      <alignment horizontal="center" vertical="center" wrapText="1"/>
    </xf>
    <xf numFmtId="0" fontId="1" fillId="3" borderId="47" xfId="18" applyFont="1" applyFill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3" fontId="21" fillId="3" borderId="11" xfId="18" applyNumberFormat="1" applyFont="1" applyFill="1" applyBorder="1" applyAlignment="1">
      <alignment horizontal="center" vertical="center" wrapText="1"/>
      <protection/>
    </xf>
    <xf numFmtId="0" fontId="5" fillId="0" borderId="12" xfId="18" applyFont="1" applyBorder="1" applyAlignment="1">
      <alignment horizontal="center" vertical="center" wrapText="1"/>
      <protection/>
    </xf>
    <xf numFmtId="0" fontId="5" fillId="0" borderId="20" xfId="18" applyFont="1" applyBorder="1" applyAlignment="1">
      <alignment horizontal="center" vertical="center" wrapText="1"/>
      <protection/>
    </xf>
    <xf numFmtId="3" fontId="26" fillId="2" borderId="20" xfId="0" applyNumberFormat="1" applyFont="1" applyFill="1" applyBorder="1" applyAlignment="1">
      <alignment horizontal="center" vertical="center" wrapText="1"/>
    </xf>
    <xf numFmtId="3" fontId="26" fillId="2" borderId="43" xfId="0" applyNumberFormat="1" applyFont="1" applyFill="1" applyBorder="1" applyAlignment="1">
      <alignment horizontal="center" vertical="center" wrapText="1"/>
    </xf>
    <xf numFmtId="0" fontId="5" fillId="2" borderId="2" xfId="18" applyFont="1" applyFill="1" applyBorder="1" applyAlignment="1">
      <alignment vertical="center" wrapText="1"/>
      <protection/>
    </xf>
    <xf numFmtId="0" fontId="5" fillId="2" borderId="16" xfId="18" applyFont="1" applyFill="1" applyBorder="1" applyAlignment="1">
      <alignment vertical="center" wrapText="1"/>
      <protection/>
    </xf>
    <xf numFmtId="3" fontId="21" fillId="0" borderId="32" xfId="0" applyNumberFormat="1" applyFont="1" applyBorder="1" applyAlignment="1">
      <alignment horizontal="center" vertical="center" wrapText="1"/>
    </xf>
    <xf numFmtId="0" fontId="5" fillId="0" borderId="40" xfId="18" applyFont="1" applyBorder="1" applyAlignment="1">
      <alignment horizontal="center" vertical="center" wrapText="1"/>
      <protection/>
    </xf>
    <xf numFmtId="3" fontId="26" fillId="2" borderId="40" xfId="0" applyNumberFormat="1" applyFont="1" applyFill="1" applyBorder="1" applyAlignment="1">
      <alignment horizontal="center" vertical="center" wrapText="1"/>
    </xf>
    <xf numFmtId="3" fontId="26" fillId="2" borderId="41" xfId="0" applyNumberFormat="1" applyFont="1" applyFill="1" applyBorder="1" applyAlignment="1">
      <alignment horizontal="center" vertical="center" wrapText="1"/>
    </xf>
    <xf numFmtId="3" fontId="21" fillId="0" borderId="48" xfId="0" applyNumberFormat="1" applyFont="1" applyBorder="1" applyAlignment="1">
      <alignment horizontal="center" vertical="center" wrapText="1"/>
    </xf>
    <xf numFmtId="0" fontId="5" fillId="0" borderId="3" xfId="18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vertical="center" wrapText="1"/>
    </xf>
    <xf numFmtId="0" fontId="5" fillId="0" borderId="49" xfId="18" applyFont="1" applyBorder="1" applyAlignment="1">
      <alignment horizontal="center" vertical="center" wrapText="1"/>
      <protection/>
    </xf>
    <xf numFmtId="3" fontId="21" fillId="0" borderId="30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5" fillId="0" borderId="16" xfId="18" applyFont="1" applyBorder="1" applyAlignment="1">
      <alignment horizontal="center" vertical="center" wrapText="1"/>
      <protection/>
    </xf>
    <xf numFmtId="0" fontId="5" fillId="0" borderId="37" xfId="18" applyFont="1" applyBorder="1" applyAlignment="1">
      <alignment horizontal="left" vertical="center" wrapText="1"/>
      <protection/>
    </xf>
    <xf numFmtId="0" fontId="5" fillId="0" borderId="16" xfId="18" applyFont="1" applyBorder="1" applyAlignment="1">
      <alignment horizontal="justify" vertical="center" wrapText="1"/>
      <protection/>
    </xf>
    <xf numFmtId="0" fontId="5" fillId="0" borderId="2" xfId="18" applyFont="1" applyBorder="1" applyAlignment="1">
      <alignment horizontal="left" vertical="center" wrapText="1"/>
      <protection/>
    </xf>
    <xf numFmtId="0" fontId="5" fillId="2" borderId="2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0" borderId="50" xfId="18" applyFont="1" applyBorder="1" applyAlignment="1">
      <alignment horizontal="center" vertical="center" wrapText="1"/>
      <protection/>
    </xf>
    <xf numFmtId="3" fontId="26" fillId="2" borderId="50" xfId="0" applyNumberFormat="1" applyFont="1" applyFill="1" applyBorder="1" applyAlignment="1">
      <alignment horizontal="center" vertical="center" wrapText="1"/>
    </xf>
    <xf numFmtId="3" fontId="26" fillId="0" borderId="18" xfId="18" applyNumberFormat="1" applyFont="1" applyBorder="1" applyAlignment="1">
      <alignment horizontal="center" vertical="center" wrapText="1"/>
      <protection/>
    </xf>
    <xf numFmtId="3" fontId="26" fillId="2" borderId="51" xfId="0" applyNumberFormat="1" applyFont="1" applyFill="1" applyBorder="1" applyAlignment="1">
      <alignment horizontal="center" vertical="center" wrapText="1"/>
    </xf>
    <xf numFmtId="3" fontId="21" fillId="0" borderId="51" xfId="18" applyNumberFormat="1" applyFont="1" applyBorder="1" applyAlignment="1">
      <alignment horizontal="center" vertical="center" wrapText="1"/>
      <protection/>
    </xf>
    <xf numFmtId="0" fontId="8" fillId="0" borderId="52" xfId="18" applyNumberFormat="1" applyFont="1" applyBorder="1" applyAlignment="1">
      <alignment horizontal="center" vertical="center" wrapText="1"/>
      <protection/>
    </xf>
    <xf numFmtId="3" fontId="21" fillId="2" borderId="53" xfId="18" applyNumberFormat="1" applyFont="1" applyFill="1" applyBorder="1" applyAlignment="1">
      <alignment horizontal="center" vertical="center" wrapText="1"/>
      <protection/>
    </xf>
    <xf numFmtId="0" fontId="5" fillId="0" borderId="5" xfId="18" applyFont="1" applyBorder="1" applyAlignment="1">
      <alignment horizontal="left" vertical="center" wrapText="1"/>
      <protection/>
    </xf>
    <xf numFmtId="0" fontId="5" fillId="4" borderId="28" xfId="18" applyFont="1" applyFill="1" applyBorder="1" applyAlignment="1">
      <alignment horizontal="center" vertical="center" wrapText="1"/>
      <protection/>
    </xf>
    <xf numFmtId="0" fontId="5" fillId="2" borderId="18" xfId="18" applyFont="1" applyFill="1" applyBorder="1" applyAlignment="1">
      <alignment vertical="center" wrapText="1"/>
      <protection/>
    </xf>
    <xf numFmtId="0" fontId="5" fillId="0" borderId="54" xfId="18" applyFont="1" applyBorder="1" applyAlignment="1">
      <alignment horizontal="center" vertical="center" wrapText="1"/>
      <protection/>
    </xf>
    <xf numFmtId="2" fontId="5" fillId="0" borderId="3" xfId="18" applyNumberFormat="1" applyFont="1" applyBorder="1" applyAlignment="1">
      <alignment horizontal="center" vertical="center" wrapText="1"/>
      <protection/>
    </xf>
    <xf numFmtId="3" fontId="25" fillId="3" borderId="13" xfId="18" applyNumberFormat="1" applyFont="1" applyFill="1" applyBorder="1" applyAlignment="1">
      <alignment horizontal="center" vertical="center" wrapText="1"/>
      <protection/>
    </xf>
    <xf numFmtId="3" fontId="1" fillId="3" borderId="1" xfId="18" applyNumberFormat="1" applyFont="1" applyFill="1" applyBorder="1" applyAlignment="1">
      <alignment horizontal="center" vertical="center" wrapText="1"/>
      <protection/>
    </xf>
    <xf numFmtId="3" fontId="26" fillId="0" borderId="3" xfId="18" applyNumberFormat="1" applyFont="1" applyBorder="1" applyAlignment="1">
      <alignment horizontal="center" vertical="center" wrapText="1"/>
      <protection/>
    </xf>
    <xf numFmtId="3" fontId="23" fillId="0" borderId="43" xfId="18" applyNumberFormat="1" applyFont="1" applyBorder="1" applyAlignment="1">
      <alignment horizontal="center" vertical="center" wrapText="1"/>
      <protection/>
    </xf>
    <xf numFmtId="0" fontId="4" fillId="0" borderId="55" xfId="18" applyFont="1" applyBorder="1" applyAlignment="1">
      <alignment horizontal="center"/>
      <protection/>
    </xf>
    <xf numFmtId="0" fontId="7" fillId="0" borderId="56" xfId="18" applyFont="1" applyBorder="1" applyAlignment="1">
      <alignment horizontal="center"/>
      <protection/>
    </xf>
    <xf numFmtId="0" fontId="9" fillId="0" borderId="56" xfId="18" applyFont="1" applyFill="1" applyBorder="1" applyAlignment="1">
      <alignment horizontal="left" vertical="center" wrapText="1"/>
      <protection/>
    </xf>
    <xf numFmtId="0" fontId="5" fillId="0" borderId="56" xfId="18" applyFont="1" applyBorder="1" applyAlignment="1">
      <alignment horizontal="center" vertical="center"/>
      <protection/>
    </xf>
    <xf numFmtId="3" fontId="22" fillId="0" borderId="57" xfId="18" applyNumberFormat="1" applyFont="1" applyBorder="1" applyAlignment="1">
      <alignment horizontal="center" vertical="center"/>
      <protection/>
    </xf>
    <xf numFmtId="3" fontId="22" fillId="0" borderId="58" xfId="18" applyNumberFormat="1" applyFont="1" applyBorder="1" applyAlignment="1">
      <alignment horizontal="center" vertical="center"/>
      <protection/>
    </xf>
    <xf numFmtId="3" fontId="22" fillId="0" borderId="56" xfId="18" applyNumberFormat="1" applyFont="1" applyBorder="1" applyAlignment="1">
      <alignment horizontal="center" vertical="center"/>
      <protection/>
    </xf>
    <xf numFmtId="3" fontId="22" fillId="0" borderId="59" xfId="18" applyNumberFormat="1" applyFont="1" applyBorder="1" applyAlignment="1">
      <alignment horizontal="center" vertical="center"/>
      <protection/>
    </xf>
    <xf numFmtId="167" fontId="6" fillId="0" borderId="0" xfId="15" applyNumberFormat="1" applyFont="1" applyBorder="1" applyAlignment="1">
      <alignment/>
    </xf>
    <xf numFmtId="167" fontId="6" fillId="0" borderId="0" xfId="15" applyNumberFormat="1" applyFont="1" applyBorder="1" applyAlignment="1">
      <alignment/>
    </xf>
    <xf numFmtId="0" fontId="7" fillId="0" borderId="0" xfId="18" applyFont="1" applyBorder="1">
      <alignment/>
      <protection/>
    </xf>
    <xf numFmtId="0" fontId="7" fillId="0" borderId="60" xfId="18" applyNumberFormat="1" applyFont="1" applyBorder="1" applyAlignment="1">
      <alignment horizontal="center" vertical="center" wrapText="1"/>
      <protection/>
    </xf>
    <xf numFmtId="0" fontId="7" fillId="3" borderId="61" xfId="18" applyFont="1" applyFill="1" applyBorder="1" applyAlignment="1">
      <alignment vertical="center" wrapText="1"/>
      <protection/>
    </xf>
    <xf numFmtId="0" fontId="7" fillId="5" borderId="27" xfId="18" applyFont="1" applyFill="1" applyBorder="1" applyAlignment="1">
      <alignment vertical="center" wrapText="1"/>
      <protection/>
    </xf>
    <xf numFmtId="0" fontId="7" fillId="3" borderId="61" xfId="18" applyFont="1" applyFill="1" applyBorder="1" applyAlignment="1">
      <alignment vertical="center" wrapText="1"/>
      <protection/>
    </xf>
    <xf numFmtId="0" fontId="7" fillId="5" borderId="27" xfId="18" applyFont="1" applyFill="1" applyBorder="1" applyAlignment="1">
      <alignment vertical="center" wrapText="1"/>
      <protection/>
    </xf>
    <xf numFmtId="3" fontId="22" fillId="0" borderId="56" xfId="18" applyNumberFormat="1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1" fillId="3" borderId="24" xfId="18" applyFont="1" applyFill="1" applyBorder="1" applyAlignment="1">
      <alignment horizontal="center" vertical="center" wrapText="1"/>
      <protection/>
    </xf>
    <xf numFmtId="0" fontId="1" fillId="3" borderId="62" xfId="18" applyFont="1" applyFill="1" applyBorder="1" applyAlignment="1">
      <alignment horizontal="center" vertical="center" wrapText="1"/>
      <protection/>
    </xf>
    <xf numFmtId="0" fontId="1" fillId="5" borderId="20" xfId="18" applyFont="1" applyFill="1" applyBorder="1" applyAlignment="1">
      <alignment horizontal="center" vertical="center" wrapText="1"/>
      <protection/>
    </xf>
    <xf numFmtId="0" fontId="1" fillId="3" borderId="63" xfId="18" applyFont="1" applyFill="1" applyBorder="1" applyAlignment="1">
      <alignment horizontal="center" vertical="center" wrapText="1"/>
      <protection/>
    </xf>
    <xf numFmtId="0" fontId="1" fillId="3" borderId="64" xfId="18" applyFont="1" applyFill="1" applyBorder="1" applyAlignment="1">
      <alignment horizontal="center" vertical="center" wrapText="1"/>
      <protection/>
    </xf>
    <xf numFmtId="0" fontId="1" fillId="5" borderId="25" xfId="18" applyFont="1" applyFill="1" applyBorder="1" applyAlignment="1">
      <alignment horizontal="center" vertical="center" wrapText="1"/>
      <protection/>
    </xf>
    <xf numFmtId="0" fontId="1" fillId="3" borderId="26" xfId="18" applyFont="1" applyFill="1" applyBorder="1" applyAlignment="1">
      <alignment horizontal="center" vertical="center" wrapText="1"/>
      <protection/>
    </xf>
    <xf numFmtId="0" fontId="1" fillId="3" borderId="34" xfId="18" applyFont="1" applyFill="1" applyBorder="1" applyAlignment="1">
      <alignment horizontal="center" vertical="center" wrapText="1"/>
      <protection/>
    </xf>
    <xf numFmtId="0" fontId="1" fillId="3" borderId="2" xfId="18" applyFont="1" applyFill="1" applyBorder="1" applyAlignment="1">
      <alignment horizontal="center" vertical="center" wrapText="1"/>
      <protection/>
    </xf>
    <xf numFmtId="0" fontId="1" fillId="3" borderId="65" xfId="18" applyFont="1" applyFill="1" applyBorder="1" applyAlignment="1">
      <alignment horizontal="center" vertical="center" wrapText="1"/>
      <protection/>
    </xf>
    <xf numFmtId="0" fontId="1" fillId="5" borderId="16" xfId="0" applyFont="1" applyFill="1" applyBorder="1" applyAlignment="1">
      <alignment horizontal="center" vertical="center" wrapText="1"/>
    </xf>
    <xf numFmtId="0" fontId="1" fillId="5" borderId="66" xfId="18" applyFont="1" applyFill="1" applyBorder="1" applyAlignment="1">
      <alignment horizontal="center" vertical="center" wrapText="1"/>
      <protection/>
    </xf>
    <xf numFmtId="0" fontId="1" fillId="5" borderId="67" xfId="18" applyFont="1" applyFill="1" applyBorder="1" applyAlignment="1">
      <alignment horizontal="center" vertical="center" wrapText="1"/>
      <protection/>
    </xf>
    <xf numFmtId="0" fontId="1" fillId="5" borderId="62" xfId="18" applyFont="1" applyFill="1" applyBorder="1" applyAlignment="1">
      <alignment horizontal="center" vertical="center" wrapText="1"/>
      <protection/>
    </xf>
    <xf numFmtId="0" fontId="1" fillId="5" borderId="68" xfId="18" applyFont="1" applyFill="1" applyBorder="1" applyAlignment="1">
      <alignment horizontal="center" vertical="center" wrapText="1"/>
      <protection/>
    </xf>
    <xf numFmtId="0" fontId="1" fillId="5" borderId="12" xfId="18" applyFont="1" applyFill="1" applyBorder="1" applyAlignment="1">
      <alignment horizontal="center" vertical="center" wrapText="1"/>
      <protection/>
    </xf>
    <xf numFmtId="0" fontId="1" fillId="5" borderId="46" xfId="18" applyFont="1" applyFill="1" applyBorder="1" applyAlignment="1">
      <alignment horizontal="center" vertical="center" wrapText="1"/>
      <protection/>
    </xf>
    <xf numFmtId="0" fontId="1" fillId="3" borderId="69" xfId="18" applyFont="1" applyFill="1" applyBorder="1" applyAlignment="1">
      <alignment horizontal="center" vertical="center" wrapText="1"/>
      <protection/>
    </xf>
    <xf numFmtId="0" fontId="1" fillId="3" borderId="70" xfId="18" applyFont="1" applyFill="1" applyBorder="1" applyAlignment="1">
      <alignment horizontal="center" vertical="center" wrapText="1"/>
      <protection/>
    </xf>
    <xf numFmtId="0" fontId="1" fillId="3" borderId="1" xfId="18" applyFont="1" applyFill="1" applyBorder="1" applyAlignment="1">
      <alignment horizontal="center" vertical="center" wrapText="1"/>
      <protection/>
    </xf>
    <xf numFmtId="0" fontId="1" fillId="3" borderId="71" xfId="18" applyFont="1" applyFill="1" applyBorder="1" applyAlignment="1">
      <alignment horizontal="center" vertical="center" wrapText="1"/>
      <protection/>
    </xf>
    <xf numFmtId="0" fontId="1" fillId="5" borderId="22" xfId="18" applyFont="1" applyFill="1" applyBorder="1" applyAlignment="1">
      <alignment horizontal="center" vertical="center" wrapText="1"/>
      <protection/>
    </xf>
    <xf numFmtId="0" fontId="23" fillId="3" borderId="72" xfId="18" applyFont="1" applyFill="1" applyBorder="1" applyAlignment="1">
      <alignment horizontal="center" vertical="center" wrapText="1"/>
      <protection/>
    </xf>
    <xf numFmtId="0" fontId="24" fillId="5" borderId="35" xfId="0" applyFont="1" applyFill="1" applyBorder="1" applyAlignment="1">
      <alignment horizontal="center" vertical="center" wrapText="1"/>
    </xf>
    <xf numFmtId="0" fontId="3" fillId="3" borderId="73" xfId="18" applyFont="1" applyFill="1" applyBorder="1" applyAlignment="1">
      <alignment horizontal="center" vertical="center" wrapText="1"/>
      <protection/>
    </xf>
    <xf numFmtId="0" fontId="2" fillId="5" borderId="74" xfId="0" applyFont="1" applyFill="1" applyBorder="1" applyAlignment="1">
      <alignment horizontal="center" vertical="center" wrapText="1"/>
    </xf>
    <xf numFmtId="0" fontId="2" fillId="5" borderId="75" xfId="0" applyFont="1" applyFill="1" applyBorder="1" applyAlignment="1">
      <alignment horizontal="center" vertical="center" wrapText="1"/>
    </xf>
    <xf numFmtId="0" fontId="23" fillId="3" borderId="76" xfId="18" applyFont="1" applyFill="1" applyBorder="1" applyAlignment="1">
      <alignment horizontal="center" vertical="center" wrapText="1"/>
      <protection/>
    </xf>
    <xf numFmtId="0" fontId="23" fillId="5" borderId="21" xfId="0" applyFont="1" applyFill="1" applyBorder="1" applyAlignment="1">
      <alignment horizontal="center" vertical="center" wrapText="1"/>
    </xf>
    <xf numFmtId="0" fontId="5" fillId="5" borderId="27" xfId="18" applyFont="1" applyFill="1" applyBorder="1" applyAlignment="1">
      <alignment vertical="center" wrapText="1"/>
      <protection/>
    </xf>
    <xf numFmtId="0" fontId="5" fillId="5" borderId="27" xfId="18" applyFont="1" applyFill="1" applyBorder="1" applyAlignment="1">
      <alignment vertical="center" wrapText="1"/>
      <protection/>
    </xf>
    <xf numFmtId="0" fontId="7" fillId="3" borderId="15" xfId="18" applyFont="1" applyFill="1" applyBorder="1" applyAlignment="1">
      <alignment vertical="center" wrapText="1"/>
      <protection/>
    </xf>
    <xf numFmtId="0" fontId="7" fillId="5" borderId="29" xfId="18" applyFont="1" applyFill="1" applyBorder="1" applyAlignment="1">
      <alignment vertical="center" wrapText="1"/>
      <protection/>
    </xf>
    <xf numFmtId="0" fontId="18" fillId="0" borderId="0" xfId="18" applyFont="1" applyBorder="1" applyAlignment="1">
      <alignment horizontal="center" vertical="center"/>
      <protection/>
    </xf>
    <xf numFmtId="0" fontId="19" fillId="0" borderId="0" xfId="18" applyFont="1" applyBorder="1" applyAlignment="1">
      <alignment/>
      <protection/>
    </xf>
    <xf numFmtId="0" fontId="20" fillId="0" borderId="77" xfId="18" applyFont="1" applyBorder="1" applyAlignment="1">
      <alignment horizontal="center" vertical="top"/>
      <protection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AA109"/>
  <sheetViews>
    <sheetView showGridLines="0" tabSelected="1" view="pageBreakPreview" zoomScale="88" zoomScaleNormal="88" zoomScaleSheetLayoutView="88" workbookViewId="0" topLeftCell="A1">
      <selection activeCell="A1" sqref="A1:M1"/>
    </sheetView>
  </sheetViews>
  <sheetFormatPr defaultColWidth="9.00390625" defaultRowHeight="12"/>
  <cols>
    <col min="1" max="1" width="6.75390625" style="12" customWidth="1"/>
    <col min="2" max="2" width="9.375" style="12" customWidth="1"/>
    <col min="3" max="3" width="71.25390625" style="1" customWidth="1"/>
    <col min="4" max="5" width="6.75390625" style="13" customWidth="1"/>
    <col min="6" max="6" width="15.625" style="13" customWidth="1"/>
    <col min="7" max="7" width="15.125" style="13" customWidth="1"/>
    <col min="8" max="8" width="16.625" style="13" customWidth="1"/>
    <col min="9" max="9" width="14.375" style="13" customWidth="1"/>
    <col min="10" max="10" width="15.625" style="13" customWidth="1"/>
    <col min="11" max="11" width="12.75390625" style="13" customWidth="1"/>
    <col min="12" max="12" width="13.625" style="13" customWidth="1"/>
    <col min="13" max="13" width="26.25390625" style="14" customWidth="1"/>
    <col min="14" max="16384" width="9.125" style="1" customWidth="1"/>
  </cols>
  <sheetData>
    <row r="1" spans="1:27" s="3" customFormat="1" ht="31.5" customHeight="1">
      <c r="A1" s="195" t="s">
        <v>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3" customFormat="1" ht="30.75" customHeight="1" thickBot="1">
      <c r="A2" s="197" t="s">
        <v>96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14" s="17" customFormat="1" ht="15" thickBot="1">
      <c r="A3" s="165" t="s">
        <v>74</v>
      </c>
      <c r="B3" s="168" t="s">
        <v>68</v>
      </c>
      <c r="C3" s="171" t="s">
        <v>100</v>
      </c>
      <c r="D3" s="173" t="s">
        <v>79</v>
      </c>
      <c r="E3" s="174"/>
      <c r="F3" s="162" t="s">
        <v>75</v>
      </c>
      <c r="G3" s="179" t="s">
        <v>69</v>
      </c>
      <c r="H3" s="171"/>
      <c r="I3" s="171"/>
      <c r="J3" s="171"/>
      <c r="K3" s="180"/>
      <c r="L3" s="181" t="s">
        <v>82</v>
      </c>
      <c r="M3" s="16"/>
      <c r="N3" s="16"/>
    </row>
    <row r="4" spans="1:14" s="17" customFormat="1" ht="15" thickTop="1">
      <c r="A4" s="166"/>
      <c r="B4" s="169"/>
      <c r="C4" s="169"/>
      <c r="D4" s="175"/>
      <c r="E4" s="176"/>
      <c r="F4" s="163"/>
      <c r="G4" s="184" t="s">
        <v>103</v>
      </c>
      <c r="H4" s="186" t="s">
        <v>97</v>
      </c>
      <c r="I4" s="187"/>
      <c r="J4" s="188"/>
      <c r="K4" s="189" t="s">
        <v>104</v>
      </c>
      <c r="L4" s="182"/>
      <c r="M4" s="16"/>
      <c r="N4" s="16"/>
    </row>
    <row r="5" spans="1:14" s="17" customFormat="1" ht="25.5">
      <c r="A5" s="167"/>
      <c r="B5" s="170"/>
      <c r="C5" s="172"/>
      <c r="D5" s="177"/>
      <c r="E5" s="178"/>
      <c r="F5" s="164"/>
      <c r="G5" s="185"/>
      <c r="H5" s="18" t="s">
        <v>70</v>
      </c>
      <c r="I5" s="18" t="s">
        <v>71</v>
      </c>
      <c r="J5" s="19" t="s">
        <v>83</v>
      </c>
      <c r="K5" s="190"/>
      <c r="L5" s="183"/>
      <c r="M5" s="16"/>
      <c r="N5" s="16"/>
    </row>
    <row r="6" spans="1:14" s="29" customFormat="1" ht="15" thickBot="1">
      <c r="A6" s="20">
        <v>1</v>
      </c>
      <c r="B6" s="21">
        <v>2</v>
      </c>
      <c r="C6" s="21">
        <v>3</v>
      </c>
      <c r="D6" s="22">
        <v>4</v>
      </c>
      <c r="E6" s="22">
        <v>5</v>
      </c>
      <c r="F6" s="23">
        <v>6</v>
      </c>
      <c r="G6" s="24">
        <v>7</v>
      </c>
      <c r="H6" s="22">
        <v>8</v>
      </c>
      <c r="I6" s="22">
        <v>9</v>
      </c>
      <c r="J6" s="25">
        <v>10</v>
      </c>
      <c r="K6" s="26">
        <v>11</v>
      </c>
      <c r="L6" s="27">
        <v>12</v>
      </c>
      <c r="M6" s="28"/>
      <c r="N6" s="16"/>
    </row>
    <row r="7" spans="1:14" s="29" customFormat="1" ht="29.25" customHeight="1">
      <c r="A7" s="193" t="s">
        <v>105</v>
      </c>
      <c r="B7" s="194"/>
      <c r="C7" s="194"/>
      <c r="D7" s="194"/>
      <c r="E7" s="194"/>
      <c r="F7" s="194"/>
      <c r="G7" s="30">
        <f>SUM(G8:G9)</f>
        <v>325000</v>
      </c>
      <c r="H7" s="31">
        <f>SUM(H8:H9)</f>
        <v>325000</v>
      </c>
      <c r="I7" s="31">
        <f>SUM(I8:I9)</f>
        <v>0</v>
      </c>
      <c r="J7" s="31">
        <f>SUM(J8:J9)</f>
        <v>0</v>
      </c>
      <c r="K7" s="32">
        <f>SUM(K8:K9)</f>
        <v>0</v>
      </c>
      <c r="L7" s="33"/>
      <c r="M7" s="28"/>
      <c r="N7" s="16"/>
    </row>
    <row r="8" spans="1:14" s="29" customFormat="1" ht="34.5" customHeight="1">
      <c r="A8" s="34">
        <v>1</v>
      </c>
      <c r="B8" s="35">
        <v>40002</v>
      </c>
      <c r="C8" s="36" t="s">
        <v>80</v>
      </c>
      <c r="D8" s="37">
        <v>2008</v>
      </c>
      <c r="E8" s="38">
        <v>2009</v>
      </c>
      <c r="F8" s="37" t="s">
        <v>111</v>
      </c>
      <c r="G8" s="39">
        <f>SUM(H8:J8)</f>
        <v>300000</v>
      </c>
      <c r="H8" s="40">
        <v>300000</v>
      </c>
      <c r="I8" s="41"/>
      <c r="J8" s="42"/>
      <c r="K8" s="43"/>
      <c r="L8" s="44"/>
      <c r="M8" s="28"/>
      <c r="N8" s="16"/>
    </row>
    <row r="9" spans="1:14" s="29" customFormat="1" ht="34.5" customHeight="1" thickBot="1">
      <c r="A9" s="34">
        <v>2</v>
      </c>
      <c r="B9" s="35">
        <v>40002</v>
      </c>
      <c r="C9" s="36" t="s">
        <v>3</v>
      </c>
      <c r="D9" s="37">
        <v>2009</v>
      </c>
      <c r="E9" s="38">
        <v>2009</v>
      </c>
      <c r="F9" s="37" t="s">
        <v>111</v>
      </c>
      <c r="G9" s="39">
        <f>SUM(H9:J9)</f>
        <v>25000</v>
      </c>
      <c r="H9" s="40">
        <v>25000</v>
      </c>
      <c r="I9" s="41"/>
      <c r="J9" s="42"/>
      <c r="K9" s="43"/>
      <c r="L9" s="44"/>
      <c r="M9" s="28"/>
      <c r="N9" s="16"/>
    </row>
    <row r="10" spans="1:14" s="48" customFormat="1" ht="15.75">
      <c r="A10" s="156" t="s">
        <v>106</v>
      </c>
      <c r="B10" s="192"/>
      <c r="C10" s="192"/>
      <c r="D10" s="192"/>
      <c r="E10" s="192"/>
      <c r="F10" s="192"/>
      <c r="G10" s="45">
        <f>SUM(G11:G18)</f>
        <v>8745000</v>
      </c>
      <c r="H10" s="46">
        <f>SUM(H11:H18)</f>
        <v>3573000</v>
      </c>
      <c r="I10" s="46">
        <f>SUM(I11:I18)</f>
        <v>1122000</v>
      </c>
      <c r="J10" s="46">
        <f>SUM(J11:J18)</f>
        <v>4050000</v>
      </c>
      <c r="K10" s="47">
        <f>SUM(K12:K21)</f>
        <v>0</v>
      </c>
      <c r="L10" s="15"/>
      <c r="M10" s="16"/>
      <c r="N10" s="16"/>
    </row>
    <row r="11" spans="1:14" s="48" customFormat="1" ht="34.5" customHeight="1">
      <c r="A11" s="49">
        <v>3</v>
      </c>
      <c r="B11" s="50" t="s">
        <v>4</v>
      </c>
      <c r="C11" s="51" t="s">
        <v>118</v>
      </c>
      <c r="D11" s="37">
        <v>2009</v>
      </c>
      <c r="E11" s="38">
        <v>2011</v>
      </c>
      <c r="F11" s="37" t="s">
        <v>119</v>
      </c>
      <c r="G11" s="39">
        <f aca="true" t="shared" si="0" ref="G11:G18">SUM(H11:J11)</f>
        <v>625000</v>
      </c>
      <c r="H11" s="52">
        <v>625000</v>
      </c>
      <c r="I11" s="41"/>
      <c r="J11" s="42"/>
      <c r="K11" s="43"/>
      <c r="L11" s="53"/>
      <c r="M11" s="16"/>
      <c r="N11" s="16"/>
    </row>
    <row r="12" spans="1:14" s="48" customFormat="1" ht="34.5" customHeight="1">
      <c r="A12" s="49">
        <f>A11+1</f>
        <v>4</v>
      </c>
      <c r="B12" s="50" t="s">
        <v>115</v>
      </c>
      <c r="C12" s="51" t="s">
        <v>5</v>
      </c>
      <c r="D12" s="37">
        <v>2006</v>
      </c>
      <c r="E12" s="38">
        <v>2010</v>
      </c>
      <c r="F12" s="37" t="s">
        <v>85</v>
      </c>
      <c r="G12" s="39">
        <f t="shared" si="0"/>
        <v>1320000</v>
      </c>
      <c r="H12" s="52">
        <v>198000</v>
      </c>
      <c r="I12" s="41">
        <v>1122000</v>
      </c>
      <c r="J12" s="42"/>
      <c r="K12" s="43"/>
      <c r="L12" s="53"/>
      <c r="M12" s="16"/>
      <c r="N12" s="16"/>
    </row>
    <row r="13" spans="1:14" s="48" customFormat="1" ht="34.5" customHeight="1">
      <c r="A13" s="49">
        <f>A12+1</f>
        <v>5</v>
      </c>
      <c r="B13" s="50" t="s">
        <v>115</v>
      </c>
      <c r="C13" s="51" t="s">
        <v>6</v>
      </c>
      <c r="D13" s="37">
        <v>2009</v>
      </c>
      <c r="E13" s="38">
        <v>2009</v>
      </c>
      <c r="F13" s="37" t="s">
        <v>85</v>
      </c>
      <c r="G13" s="39">
        <f t="shared" si="0"/>
        <v>500000</v>
      </c>
      <c r="H13" s="52">
        <v>500000</v>
      </c>
      <c r="I13" s="41"/>
      <c r="J13" s="42"/>
      <c r="K13" s="43"/>
      <c r="L13" s="53"/>
      <c r="M13" s="16"/>
      <c r="N13" s="16"/>
    </row>
    <row r="14" spans="1:14" s="48" customFormat="1" ht="34.5" customHeight="1">
      <c r="A14" s="49">
        <v>6</v>
      </c>
      <c r="B14" s="50" t="s">
        <v>93</v>
      </c>
      <c r="C14" s="51" t="s">
        <v>110</v>
      </c>
      <c r="D14" s="37">
        <v>2003</v>
      </c>
      <c r="E14" s="38">
        <v>2009</v>
      </c>
      <c r="F14" s="37" t="s">
        <v>85</v>
      </c>
      <c r="G14" s="39">
        <f>SUM(H14:J14)</f>
        <v>5400000</v>
      </c>
      <c r="H14" s="52">
        <v>1350000</v>
      </c>
      <c r="I14" s="41"/>
      <c r="J14" s="42">
        <v>4050000</v>
      </c>
      <c r="K14" s="43"/>
      <c r="L14" s="53"/>
      <c r="M14" s="16"/>
      <c r="N14" s="16"/>
    </row>
    <row r="15" spans="1:14" s="48" customFormat="1" ht="34.5" customHeight="1">
      <c r="A15" s="49">
        <v>7</v>
      </c>
      <c r="B15" s="50" t="s">
        <v>93</v>
      </c>
      <c r="C15" s="51" t="s">
        <v>102</v>
      </c>
      <c r="D15" s="37">
        <v>2009</v>
      </c>
      <c r="E15" s="38">
        <v>2009</v>
      </c>
      <c r="F15" s="37" t="s">
        <v>85</v>
      </c>
      <c r="G15" s="39">
        <f>SUM(H15:J15)</f>
        <v>200000</v>
      </c>
      <c r="H15" s="52">
        <v>200000</v>
      </c>
      <c r="I15" s="41"/>
      <c r="J15" s="42"/>
      <c r="K15" s="43"/>
      <c r="L15" s="53"/>
      <c r="M15" s="16"/>
      <c r="N15" s="16"/>
    </row>
    <row r="16" spans="1:14" s="48" customFormat="1" ht="34.5" customHeight="1">
      <c r="A16" s="49">
        <v>8</v>
      </c>
      <c r="B16" s="50" t="s">
        <v>84</v>
      </c>
      <c r="C16" s="54" t="s">
        <v>7</v>
      </c>
      <c r="D16" s="37">
        <v>2009</v>
      </c>
      <c r="E16" s="38">
        <v>2009</v>
      </c>
      <c r="F16" s="37" t="s">
        <v>85</v>
      </c>
      <c r="G16" s="39">
        <f t="shared" si="0"/>
        <v>400000</v>
      </c>
      <c r="H16" s="52">
        <v>400000</v>
      </c>
      <c r="I16" s="41"/>
      <c r="J16" s="42"/>
      <c r="K16" s="43"/>
      <c r="L16" s="53"/>
      <c r="M16" s="16"/>
      <c r="N16" s="16"/>
    </row>
    <row r="17" spans="1:14" s="48" customFormat="1" ht="34.5" customHeight="1">
      <c r="A17" s="49">
        <v>9</v>
      </c>
      <c r="B17" s="50" t="s">
        <v>84</v>
      </c>
      <c r="C17" s="55" t="s">
        <v>8</v>
      </c>
      <c r="D17" s="37">
        <v>2009</v>
      </c>
      <c r="E17" s="38">
        <v>2009</v>
      </c>
      <c r="F17" s="37" t="s">
        <v>85</v>
      </c>
      <c r="G17" s="39">
        <f t="shared" si="0"/>
        <v>200000</v>
      </c>
      <c r="H17" s="52">
        <v>200000</v>
      </c>
      <c r="I17" s="41"/>
      <c r="J17" s="42"/>
      <c r="K17" s="43"/>
      <c r="L17" s="53"/>
      <c r="M17" s="16"/>
      <c r="N17" s="16"/>
    </row>
    <row r="18" spans="1:14" s="48" customFormat="1" ht="34.5" customHeight="1" thickBot="1">
      <c r="A18" s="49">
        <v>10</v>
      </c>
      <c r="B18" s="50" t="s">
        <v>9</v>
      </c>
      <c r="C18" s="55" t="s">
        <v>10</v>
      </c>
      <c r="D18" s="37">
        <v>2009</v>
      </c>
      <c r="E18" s="38">
        <v>2009</v>
      </c>
      <c r="F18" s="37" t="s">
        <v>85</v>
      </c>
      <c r="G18" s="39">
        <f t="shared" si="0"/>
        <v>100000</v>
      </c>
      <c r="H18" s="52">
        <v>100000</v>
      </c>
      <c r="I18" s="41"/>
      <c r="J18" s="42"/>
      <c r="K18" s="43"/>
      <c r="L18" s="53"/>
      <c r="M18" s="16"/>
      <c r="N18" s="16"/>
    </row>
    <row r="19" spans="1:14" s="48" customFormat="1" ht="15.75">
      <c r="A19" s="158" t="s">
        <v>86</v>
      </c>
      <c r="B19" s="191"/>
      <c r="C19" s="191"/>
      <c r="D19" s="191"/>
      <c r="E19" s="191"/>
      <c r="F19" s="191"/>
      <c r="G19" s="45">
        <f>SUM(G20:G20)</f>
        <v>150000</v>
      </c>
      <c r="H19" s="46">
        <f>SUM(H20:H20)</f>
        <v>150000</v>
      </c>
      <c r="I19" s="56">
        <f>SUM(I20:I20)</f>
        <v>0</v>
      </c>
      <c r="J19" s="57">
        <f>SUM(J20:J20)</f>
        <v>0</v>
      </c>
      <c r="K19" s="47">
        <f>SUM(K20:K20)</f>
        <v>0</v>
      </c>
      <c r="L19" s="15"/>
      <c r="M19" s="16"/>
      <c r="N19" s="16"/>
    </row>
    <row r="20" spans="1:14" s="48" customFormat="1" ht="35.25" customHeight="1" thickBot="1">
      <c r="A20" s="58">
        <v>11</v>
      </c>
      <c r="B20" s="59">
        <v>63003</v>
      </c>
      <c r="C20" s="60" t="s">
        <v>11</v>
      </c>
      <c r="D20" s="37">
        <v>2008</v>
      </c>
      <c r="E20" s="38">
        <v>2011</v>
      </c>
      <c r="F20" s="37" t="s">
        <v>111</v>
      </c>
      <c r="G20" s="39">
        <f>SUM(H20:J20)</f>
        <v>150000</v>
      </c>
      <c r="H20" s="52">
        <v>150000</v>
      </c>
      <c r="I20" s="41"/>
      <c r="J20" s="61"/>
      <c r="K20" s="62"/>
      <c r="L20" s="53"/>
      <c r="M20" s="16"/>
      <c r="N20" s="16"/>
    </row>
    <row r="21" spans="1:14" s="48" customFormat="1" ht="15.75" customHeight="1">
      <c r="A21" s="158" t="s">
        <v>107</v>
      </c>
      <c r="B21" s="159"/>
      <c r="C21" s="159"/>
      <c r="D21" s="159"/>
      <c r="E21" s="159"/>
      <c r="F21" s="159"/>
      <c r="G21" s="45">
        <f>SUM(G22:G26)</f>
        <v>11180000</v>
      </c>
      <c r="H21" s="46">
        <f>SUM(H22:H26)</f>
        <v>11180000</v>
      </c>
      <c r="I21" s="46">
        <f>SUM(I22:I26)</f>
        <v>0</v>
      </c>
      <c r="J21" s="46">
        <f>SUM(J22:J26)</f>
        <v>0</v>
      </c>
      <c r="K21" s="47">
        <f>SUM(K22:K26)</f>
        <v>0</v>
      </c>
      <c r="L21" s="15"/>
      <c r="M21" s="16"/>
      <c r="N21" s="16"/>
    </row>
    <row r="22" spans="1:14" s="48" customFormat="1" ht="34.5" customHeight="1">
      <c r="A22" s="49">
        <v>12</v>
      </c>
      <c r="B22" s="63">
        <v>70001</v>
      </c>
      <c r="C22" s="64" t="s">
        <v>12</v>
      </c>
      <c r="D22" s="37">
        <v>2009</v>
      </c>
      <c r="E22" s="38">
        <v>2009</v>
      </c>
      <c r="F22" s="37" t="s">
        <v>108</v>
      </c>
      <c r="G22" s="39">
        <f>SUM(H22:J22)</f>
        <v>800000</v>
      </c>
      <c r="H22" s="52">
        <v>800000</v>
      </c>
      <c r="I22" s="41"/>
      <c r="J22" s="42"/>
      <c r="K22" s="43"/>
      <c r="L22" s="53"/>
      <c r="M22" s="16"/>
      <c r="N22" s="16"/>
    </row>
    <row r="23" spans="1:14" s="48" customFormat="1" ht="34.5" customHeight="1">
      <c r="A23" s="49">
        <f>A22+1</f>
        <v>13</v>
      </c>
      <c r="B23" s="63">
        <v>70001</v>
      </c>
      <c r="C23" s="65" t="s">
        <v>13</v>
      </c>
      <c r="D23" s="37">
        <v>2009</v>
      </c>
      <c r="E23" s="38">
        <v>2009</v>
      </c>
      <c r="F23" s="37" t="s">
        <v>108</v>
      </c>
      <c r="G23" s="39">
        <f>SUM(H23:J23)</f>
        <v>1680000</v>
      </c>
      <c r="H23" s="52">
        <v>1680000</v>
      </c>
      <c r="I23" s="41"/>
      <c r="J23" s="42"/>
      <c r="K23" s="43"/>
      <c r="L23" s="53"/>
      <c r="M23" s="16"/>
      <c r="N23" s="16"/>
    </row>
    <row r="24" spans="1:14" s="48" customFormat="1" ht="34.5" customHeight="1">
      <c r="A24" s="49">
        <v>14</v>
      </c>
      <c r="B24" s="63">
        <v>70005</v>
      </c>
      <c r="C24" s="64" t="s">
        <v>94</v>
      </c>
      <c r="D24" s="66">
        <v>2009</v>
      </c>
      <c r="E24" s="67">
        <v>2009</v>
      </c>
      <c r="F24" s="66" t="s">
        <v>89</v>
      </c>
      <c r="G24" s="39">
        <f>SUM(H24:J24)</f>
        <v>700000</v>
      </c>
      <c r="H24" s="40">
        <v>700000</v>
      </c>
      <c r="I24" s="68"/>
      <c r="J24" s="69"/>
      <c r="K24" s="70"/>
      <c r="L24" s="44"/>
      <c r="M24" s="16"/>
      <c r="N24" s="16"/>
    </row>
    <row r="25" spans="1:14" s="48" customFormat="1" ht="34.5" customHeight="1">
      <c r="A25" s="71">
        <v>15</v>
      </c>
      <c r="B25" s="72">
        <v>70095</v>
      </c>
      <c r="C25" s="73" t="s">
        <v>81</v>
      </c>
      <c r="D25" s="74">
        <v>2006</v>
      </c>
      <c r="E25" s="75">
        <v>2013</v>
      </c>
      <c r="F25" s="74" t="s">
        <v>111</v>
      </c>
      <c r="G25" s="76">
        <f>SUM(H25:J25)</f>
        <v>6000000</v>
      </c>
      <c r="H25" s="52">
        <v>6000000</v>
      </c>
      <c r="I25" s="41"/>
      <c r="J25" s="42"/>
      <c r="K25" s="43"/>
      <c r="L25" s="53"/>
      <c r="M25" s="16"/>
      <c r="N25" s="16"/>
    </row>
    <row r="26" spans="1:14" s="48" customFormat="1" ht="34.5" customHeight="1" thickBot="1">
      <c r="A26" s="77">
        <f>A25+1</f>
        <v>16</v>
      </c>
      <c r="B26" s="78">
        <v>70095</v>
      </c>
      <c r="C26" s="79" t="s">
        <v>91</v>
      </c>
      <c r="D26" s="80">
        <v>2008</v>
      </c>
      <c r="E26" s="81">
        <v>2010</v>
      </c>
      <c r="F26" s="80" t="s">
        <v>111</v>
      </c>
      <c r="G26" s="82">
        <f>SUM(H26:J26)</f>
        <v>2000000</v>
      </c>
      <c r="H26" s="83">
        <v>2000000</v>
      </c>
      <c r="I26" s="84"/>
      <c r="J26" s="85"/>
      <c r="K26" s="86"/>
      <c r="L26" s="87"/>
      <c r="M26" s="16"/>
      <c r="N26" s="16"/>
    </row>
    <row r="27" spans="1:14" s="48" customFormat="1" ht="15" thickBot="1">
      <c r="A27" s="165" t="s">
        <v>74</v>
      </c>
      <c r="B27" s="168" t="s">
        <v>68</v>
      </c>
      <c r="C27" s="171" t="s">
        <v>100</v>
      </c>
      <c r="D27" s="173" t="s">
        <v>79</v>
      </c>
      <c r="E27" s="174"/>
      <c r="F27" s="162" t="s">
        <v>75</v>
      </c>
      <c r="G27" s="179" t="s">
        <v>69</v>
      </c>
      <c r="H27" s="171"/>
      <c r="I27" s="171"/>
      <c r="J27" s="171"/>
      <c r="K27" s="180"/>
      <c r="L27" s="181" t="s">
        <v>82</v>
      </c>
      <c r="M27" s="16"/>
      <c r="N27" s="16"/>
    </row>
    <row r="28" spans="1:14" s="48" customFormat="1" ht="15" thickTop="1">
      <c r="A28" s="166"/>
      <c r="B28" s="169"/>
      <c r="C28" s="169"/>
      <c r="D28" s="175"/>
      <c r="E28" s="176"/>
      <c r="F28" s="163"/>
      <c r="G28" s="184" t="s">
        <v>103</v>
      </c>
      <c r="H28" s="186" t="s">
        <v>97</v>
      </c>
      <c r="I28" s="187"/>
      <c r="J28" s="188"/>
      <c r="K28" s="189" t="s">
        <v>104</v>
      </c>
      <c r="L28" s="182"/>
      <c r="M28" s="16"/>
      <c r="N28" s="16"/>
    </row>
    <row r="29" spans="1:14" s="48" customFormat="1" ht="25.5">
      <c r="A29" s="167"/>
      <c r="B29" s="170"/>
      <c r="C29" s="172"/>
      <c r="D29" s="177"/>
      <c r="E29" s="178"/>
      <c r="F29" s="164"/>
      <c r="G29" s="185"/>
      <c r="H29" s="18" t="s">
        <v>70</v>
      </c>
      <c r="I29" s="18" t="s">
        <v>71</v>
      </c>
      <c r="J29" s="19" t="s">
        <v>83</v>
      </c>
      <c r="K29" s="190"/>
      <c r="L29" s="183"/>
      <c r="M29" s="16"/>
      <c r="N29" s="16"/>
    </row>
    <row r="30" spans="1:14" s="48" customFormat="1" ht="15" thickBot="1">
      <c r="A30" s="20">
        <v>1</v>
      </c>
      <c r="B30" s="21">
        <v>2</v>
      </c>
      <c r="C30" s="21">
        <v>3</v>
      </c>
      <c r="D30" s="22">
        <v>4</v>
      </c>
      <c r="E30" s="22">
        <v>5</v>
      </c>
      <c r="F30" s="23">
        <v>6</v>
      </c>
      <c r="G30" s="24">
        <v>7</v>
      </c>
      <c r="H30" s="22">
        <v>8</v>
      </c>
      <c r="I30" s="22">
        <v>9</v>
      </c>
      <c r="J30" s="25">
        <v>10</v>
      </c>
      <c r="K30" s="26">
        <v>11</v>
      </c>
      <c r="L30" s="27">
        <v>12</v>
      </c>
      <c r="M30" s="16"/>
      <c r="N30" s="16"/>
    </row>
    <row r="31" spans="1:14" s="48" customFormat="1" ht="15.75">
      <c r="A31" s="158" t="s">
        <v>109</v>
      </c>
      <c r="B31" s="159"/>
      <c r="C31" s="159"/>
      <c r="D31" s="159"/>
      <c r="E31" s="159"/>
      <c r="F31" s="159"/>
      <c r="G31" s="45">
        <f>SUM(G32:G32)</f>
        <v>1285000</v>
      </c>
      <c r="H31" s="46">
        <f>SUM(H32)</f>
        <v>1285000</v>
      </c>
      <c r="I31" s="46">
        <f>SUM(I32)</f>
        <v>0</v>
      </c>
      <c r="J31" s="46">
        <f>SUM(J32)</f>
        <v>0</v>
      </c>
      <c r="K31" s="47">
        <f>SUM(K32:K32)</f>
        <v>0</v>
      </c>
      <c r="L31" s="15"/>
      <c r="M31" s="16"/>
      <c r="N31" s="16"/>
    </row>
    <row r="32" spans="1:14" s="48" customFormat="1" ht="35.25" customHeight="1" thickBot="1">
      <c r="A32" s="49">
        <v>17</v>
      </c>
      <c r="B32" s="63">
        <v>71095</v>
      </c>
      <c r="C32" s="64" t="s">
        <v>14</v>
      </c>
      <c r="D32" s="66">
        <v>2009</v>
      </c>
      <c r="E32" s="67">
        <v>2009</v>
      </c>
      <c r="F32" s="66" t="s">
        <v>88</v>
      </c>
      <c r="G32" s="39">
        <f>SUM(H32:J32)</f>
        <v>1285000</v>
      </c>
      <c r="H32" s="40">
        <v>1285000</v>
      </c>
      <c r="I32" s="68"/>
      <c r="J32" s="69"/>
      <c r="K32" s="70"/>
      <c r="L32" s="44"/>
      <c r="M32" s="16"/>
      <c r="N32" s="16"/>
    </row>
    <row r="33" spans="1:14" s="48" customFormat="1" ht="15.75">
      <c r="A33" s="158" t="s">
        <v>113</v>
      </c>
      <c r="B33" s="159"/>
      <c r="C33" s="159"/>
      <c r="D33" s="159"/>
      <c r="E33" s="159"/>
      <c r="F33" s="159"/>
      <c r="G33" s="45">
        <f>SUM(G34:G37)</f>
        <v>853900</v>
      </c>
      <c r="H33" s="46">
        <f>SUM(H34:H37)</f>
        <v>325285</v>
      </c>
      <c r="I33" s="46">
        <f>SUM(I34:I37)</f>
        <v>528615</v>
      </c>
      <c r="J33" s="46">
        <f>SUM(J34:J37)</f>
        <v>0</v>
      </c>
      <c r="K33" s="47">
        <f>SUM(K34:K37)</f>
        <v>0</v>
      </c>
      <c r="L33" s="15"/>
      <c r="M33" s="16"/>
      <c r="N33" s="16"/>
    </row>
    <row r="34" spans="1:14" s="48" customFormat="1" ht="34.5" customHeight="1">
      <c r="A34" s="88">
        <v>18</v>
      </c>
      <c r="B34" s="89">
        <v>75023</v>
      </c>
      <c r="C34" s="60" t="s">
        <v>98</v>
      </c>
      <c r="D34" s="37">
        <v>2008</v>
      </c>
      <c r="E34" s="38">
        <v>2010</v>
      </c>
      <c r="F34" s="37" t="s">
        <v>120</v>
      </c>
      <c r="G34" s="39">
        <f aca="true" t="shared" si="1" ref="G34:G42">SUM(H34:J34)</f>
        <v>621900</v>
      </c>
      <c r="H34" s="52">
        <v>93285</v>
      </c>
      <c r="I34" s="41">
        <v>528615</v>
      </c>
      <c r="J34" s="42"/>
      <c r="K34" s="43"/>
      <c r="L34" s="53"/>
      <c r="M34" s="16"/>
      <c r="N34" s="16"/>
    </row>
    <row r="35" spans="1:14" s="48" customFormat="1" ht="34.5" customHeight="1">
      <c r="A35" s="90">
        <f>A34+1</f>
        <v>19</v>
      </c>
      <c r="B35" s="91">
        <v>75023</v>
      </c>
      <c r="C35" s="64" t="s">
        <v>15</v>
      </c>
      <c r="D35" s="66">
        <v>2009</v>
      </c>
      <c r="E35" s="67">
        <v>2009</v>
      </c>
      <c r="F35" s="66" t="s">
        <v>90</v>
      </c>
      <c r="G35" s="39">
        <f t="shared" si="1"/>
        <v>168000</v>
      </c>
      <c r="H35" s="40">
        <v>168000</v>
      </c>
      <c r="I35" s="68"/>
      <c r="J35" s="92"/>
      <c r="K35" s="93"/>
      <c r="L35" s="44"/>
      <c r="M35" s="16"/>
      <c r="N35" s="16"/>
    </row>
    <row r="36" spans="1:14" s="48" customFormat="1" ht="34.5" customHeight="1">
      <c r="A36" s="90">
        <f>A35+1</f>
        <v>20</v>
      </c>
      <c r="B36" s="91">
        <v>75023</v>
      </c>
      <c r="C36" s="64" t="s">
        <v>16</v>
      </c>
      <c r="D36" s="66">
        <v>2009</v>
      </c>
      <c r="E36" s="67">
        <v>2009</v>
      </c>
      <c r="F36" s="66" t="s">
        <v>90</v>
      </c>
      <c r="G36" s="39">
        <f t="shared" si="1"/>
        <v>14000</v>
      </c>
      <c r="H36" s="40">
        <v>14000</v>
      </c>
      <c r="I36" s="68"/>
      <c r="J36" s="92"/>
      <c r="K36" s="93"/>
      <c r="L36" s="44"/>
      <c r="M36" s="16"/>
      <c r="N36" s="16"/>
    </row>
    <row r="37" spans="1:14" s="48" customFormat="1" ht="34.5" customHeight="1" thickBot="1">
      <c r="A37" s="94">
        <f>A36+1</f>
        <v>21</v>
      </c>
      <c r="B37" s="95">
        <v>75023</v>
      </c>
      <c r="C37" s="79" t="s">
        <v>17</v>
      </c>
      <c r="D37" s="96">
        <v>2009</v>
      </c>
      <c r="E37" s="81">
        <v>2009</v>
      </c>
      <c r="F37" s="97" t="s">
        <v>90</v>
      </c>
      <c r="G37" s="82">
        <f>SUM(H37:J37)</f>
        <v>50000</v>
      </c>
      <c r="H37" s="83">
        <v>50000</v>
      </c>
      <c r="I37" s="84"/>
      <c r="J37" s="85"/>
      <c r="K37" s="86"/>
      <c r="L37" s="87"/>
      <c r="M37" s="16"/>
      <c r="N37" s="16"/>
    </row>
    <row r="38" spans="1:14" s="48" customFormat="1" ht="15.75">
      <c r="A38" s="158" t="s">
        <v>114</v>
      </c>
      <c r="B38" s="159"/>
      <c r="C38" s="159"/>
      <c r="D38" s="159"/>
      <c r="E38" s="159"/>
      <c r="F38" s="159"/>
      <c r="G38" s="45">
        <f>SUM(G39:G39)</f>
        <v>40000</v>
      </c>
      <c r="H38" s="46">
        <f>SUM(H39:H39)</f>
        <v>40000</v>
      </c>
      <c r="I38" s="46">
        <f>SUM(I39:I39)</f>
        <v>0</v>
      </c>
      <c r="J38" s="46">
        <f>SUM(J39:J39)</f>
        <v>0</v>
      </c>
      <c r="K38" s="47">
        <f>SUM(K39:K39)</f>
        <v>0</v>
      </c>
      <c r="L38" s="15"/>
      <c r="M38" s="16"/>
      <c r="N38" s="16"/>
    </row>
    <row r="39" spans="1:14" s="17" customFormat="1" ht="35.25" customHeight="1" thickBot="1">
      <c r="A39" s="88">
        <v>22</v>
      </c>
      <c r="B39" s="89">
        <v>75405</v>
      </c>
      <c r="C39" s="51" t="s">
        <v>18</v>
      </c>
      <c r="D39" s="98">
        <v>2009</v>
      </c>
      <c r="E39" s="99">
        <v>2009</v>
      </c>
      <c r="F39" s="100" t="s">
        <v>119</v>
      </c>
      <c r="G39" s="39">
        <f t="shared" si="1"/>
        <v>40000</v>
      </c>
      <c r="H39" s="101">
        <v>40000</v>
      </c>
      <c r="I39" s="68"/>
      <c r="J39" s="102"/>
      <c r="K39" s="93"/>
      <c r="L39" s="53"/>
      <c r="M39" s="16"/>
      <c r="N39" s="16"/>
    </row>
    <row r="40" spans="1:14" s="104" customFormat="1" ht="15.75">
      <c r="A40" s="156" t="s">
        <v>112</v>
      </c>
      <c r="B40" s="157"/>
      <c r="C40" s="157"/>
      <c r="D40" s="157"/>
      <c r="E40" s="157"/>
      <c r="F40" s="157"/>
      <c r="G40" s="45">
        <f>SUM(G41:G42)</f>
        <v>700000</v>
      </c>
      <c r="H40" s="56">
        <f>SUM(H41:H42)</f>
        <v>700000</v>
      </c>
      <c r="I40" s="56">
        <f>SUM(I41:I42)</f>
        <v>0</v>
      </c>
      <c r="J40" s="46">
        <f>SUM(J41:J42)</f>
        <v>0</v>
      </c>
      <c r="K40" s="47">
        <f>SUM(K41:K42)</f>
        <v>0</v>
      </c>
      <c r="L40" s="103"/>
      <c r="M40" s="28"/>
      <c r="N40" s="16"/>
    </row>
    <row r="41" spans="1:14" s="104" customFormat="1" ht="34.5" customHeight="1">
      <c r="A41" s="88">
        <v>23</v>
      </c>
      <c r="B41" s="91">
        <v>80104</v>
      </c>
      <c r="C41" s="64" t="s">
        <v>19</v>
      </c>
      <c r="D41" s="98">
        <v>2009</v>
      </c>
      <c r="E41" s="99">
        <v>2009</v>
      </c>
      <c r="F41" s="100" t="s">
        <v>111</v>
      </c>
      <c r="G41" s="39">
        <f t="shared" si="1"/>
        <v>300000</v>
      </c>
      <c r="H41" s="101">
        <v>300000</v>
      </c>
      <c r="I41" s="68"/>
      <c r="J41" s="102"/>
      <c r="K41" s="93"/>
      <c r="L41" s="53"/>
      <c r="M41" s="28"/>
      <c r="N41" s="16"/>
    </row>
    <row r="42" spans="1:14" s="104" customFormat="1" ht="34.5" customHeight="1" thickBot="1">
      <c r="A42" s="88">
        <f>A41+1</f>
        <v>24</v>
      </c>
      <c r="B42" s="91">
        <v>80104</v>
      </c>
      <c r="C42" s="64" t="s">
        <v>20</v>
      </c>
      <c r="D42" s="98">
        <v>2009</v>
      </c>
      <c r="E42" s="99">
        <v>2009</v>
      </c>
      <c r="F42" s="100" t="s">
        <v>111</v>
      </c>
      <c r="G42" s="39">
        <f t="shared" si="1"/>
        <v>400000</v>
      </c>
      <c r="H42" s="101">
        <v>400000</v>
      </c>
      <c r="I42" s="68"/>
      <c r="J42" s="102"/>
      <c r="K42" s="93"/>
      <c r="L42" s="53"/>
      <c r="M42" s="28"/>
      <c r="N42" s="16"/>
    </row>
    <row r="43" spans="1:14" s="104" customFormat="1" ht="15.75">
      <c r="A43" s="156" t="s">
        <v>117</v>
      </c>
      <c r="B43" s="157"/>
      <c r="C43" s="157"/>
      <c r="D43" s="157"/>
      <c r="E43" s="157"/>
      <c r="F43" s="157"/>
      <c r="G43" s="105">
        <f>SUM(G44:G54,G59:G79,G84:G97)</f>
        <v>10301000</v>
      </c>
      <c r="H43" s="56">
        <f>SUM(H44:H54,H59:H79,H84:H97)</f>
        <v>4176000</v>
      </c>
      <c r="I43" s="56">
        <f>SUM(I44:I54,I59:I79,I84:I97)</f>
        <v>6125000</v>
      </c>
      <c r="J43" s="46">
        <f>SUM(J44:J54,J59:J79,J84:J97)</f>
        <v>0</v>
      </c>
      <c r="K43" s="32">
        <f>SUM(K44:K54,K59:K79,K84:K97)</f>
        <v>799486</v>
      </c>
      <c r="L43" s="103"/>
      <c r="M43" s="28"/>
      <c r="N43" s="16"/>
    </row>
    <row r="44" spans="1:14" s="17" customFormat="1" ht="34.5" customHeight="1">
      <c r="A44" s="49">
        <v>25</v>
      </c>
      <c r="B44" s="63">
        <v>90001</v>
      </c>
      <c r="C44" s="64" t="s">
        <v>21</v>
      </c>
      <c r="D44" s="38">
        <v>2008</v>
      </c>
      <c r="E44" s="38">
        <v>2010</v>
      </c>
      <c r="F44" s="100" t="s">
        <v>111</v>
      </c>
      <c r="G44" s="39">
        <f aca="true" t="shared" si="2" ref="G44:G49">SUM(H44:J44)</f>
        <v>1500000</v>
      </c>
      <c r="H44" s="101">
        <v>375000</v>
      </c>
      <c r="I44" s="68">
        <v>1125000</v>
      </c>
      <c r="J44" s="102"/>
      <c r="K44" s="93"/>
      <c r="L44" s="53"/>
      <c r="M44" s="16"/>
      <c r="N44" s="16"/>
    </row>
    <row r="45" spans="1:14" s="17" customFormat="1" ht="54.75" customHeight="1">
      <c r="A45" s="58">
        <f>A44+1</f>
        <v>26</v>
      </c>
      <c r="B45" s="59">
        <v>90001</v>
      </c>
      <c r="C45" s="60" t="s">
        <v>0</v>
      </c>
      <c r="D45" s="38">
        <v>2008</v>
      </c>
      <c r="E45" s="38">
        <v>2009</v>
      </c>
      <c r="F45" s="100" t="s">
        <v>111</v>
      </c>
      <c r="G45" s="39">
        <f t="shared" si="2"/>
        <v>700000</v>
      </c>
      <c r="H45" s="101">
        <v>700000</v>
      </c>
      <c r="I45" s="68"/>
      <c r="J45" s="102"/>
      <c r="K45" s="93"/>
      <c r="L45" s="53"/>
      <c r="M45" s="16"/>
      <c r="N45" s="16"/>
    </row>
    <row r="46" spans="1:14" s="17" customFormat="1" ht="34.5" customHeight="1">
      <c r="A46" s="58">
        <f aca="true" t="shared" si="3" ref="A46:A93">A45+1</f>
        <v>27</v>
      </c>
      <c r="B46" s="59">
        <v>90001</v>
      </c>
      <c r="C46" s="60" t="s">
        <v>22</v>
      </c>
      <c r="D46" s="38">
        <v>2009</v>
      </c>
      <c r="E46" s="38">
        <v>2009</v>
      </c>
      <c r="F46" s="100" t="s">
        <v>111</v>
      </c>
      <c r="G46" s="39">
        <f t="shared" si="2"/>
        <v>100000</v>
      </c>
      <c r="H46" s="101">
        <v>100000</v>
      </c>
      <c r="I46" s="68"/>
      <c r="J46" s="102"/>
      <c r="K46" s="93"/>
      <c r="L46" s="53"/>
      <c r="M46" s="16"/>
      <c r="N46" s="16"/>
    </row>
    <row r="47" spans="1:14" s="17" customFormat="1" ht="34.5" customHeight="1">
      <c r="A47" s="58">
        <f t="shared" si="3"/>
        <v>28</v>
      </c>
      <c r="B47" s="59">
        <v>90001</v>
      </c>
      <c r="C47" s="55" t="s">
        <v>92</v>
      </c>
      <c r="D47" s="59">
        <v>2008</v>
      </c>
      <c r="E47" s="59">
        <v>2009</v>
      </c>
      <c r="F47" s="106" t="s">
        <v>111</v>
      </c>
      <c r="G47" s="39">
        <f t="shared" si="2"/>
        <v>1000000</v>
      </c>
      <c r="H47" s="101">
        <v>1000000</v>
      </c>
      <c r="I47" s="68"/>
      <c r="J47" s="102"/>
      <c r="K47" s="93"/>
      <c r="L47" s="53"/>
      <c r="M47" s="16"/>
      <c r="N47" s="16"/>
    </row>
    <row r="48" spans="1:14" s="17" customFormat="1" ht="34.5" customHeight="1">
      <c r="A48" s="49">
        <v>29</v>
      </c>
      <c r="B48" s="63">
        <v>90001</v>
      </c>
      <c r="C48" s="54" t="s">
        <v>23</v>
      </c>
      <c r="D48" s="63">
        <v>2009</v>
      </c>
      <c r="E48" s="63">
        <v>2009</v>
      </c>
      <c r="F48" s="107" t="s">
        <v>111</v>
      </c>
      <c r="G48" s="39">
        <f t="shared" si="2"/>
        <v>100000</v>
      </c>
      <c r="H48" s="108">
        <v>100000</v>
      </c>
      <c r="I48" s="68"/>
      <c r="J48" s="109"/>
      <c r="K48" s="93"/>
      <c r="L48" s="44"/>
      <c r="M48" s="16"/>
      <c r="N48" s="16"/>
    </row>
    <row r="49" spans="1:14" s="17" customFormat="1" ht="34.5" customHeight="1">
      <c r="A49" s="58">
        <v>30</v>
      </c>
      <c r="B49" s="63">
        <v>90002</v>
      </c>
      <c r="C49" s="54" t="s">
        <v>77</v>
      </c>
      <c r="D49" s="63">
        <v>2008</v>
      </c>
      <c r="E49" s="63">
        <v>2010</v>
      </c>
      <c r="F49" s="107" t="s">
        <v>1</v>
      </c>
      <c r="G49" s="39">
        <f t="shared" si="2"/>
        <v>4000000</v>
      </c>
      <c r="H49" s="101"/>
      <c r="I49" s="68">
        <v>4000000</v>
      </c>
      <c r="J49" s="102"/>
      <c r="K49" s="93"/>
      <c r="L49" s="53"/>
      <c r="M49" s="16"/>
      <c r="N49" s="16"/>
    </row>
    <row r="50" spans="1:14" s="17" customFormat="1" ht="34.5" customHeight="1">
      <c r="A50" s="58">
        <f t="shared" si="3"/>
        <v>31</v>
      </c>
      <c r="B50" s="59">
        <v>90011</v>
      </c>
      <c r="C50" s="110" t="s">
        <v>101</v>
      </c>
      <c r="D50" s="59">
        <v>2009</v>
      </c>
      <c r="E50" s="59">
        <v>2009</v>
      </c>
      <c r="F50" s="106" t="s">
        <v>87</v>
      </c>
      <c r="G50" s="39"/>
      <c r="H50" s="101"/>
      <c r="I50" s="68"/>
      <c r="J50" s="102"/>
      <c r="K50" s="93">
        <v>120000</v>
      </c>
      <c r="L50" s="53"/>
      <c r="M50" s="16"/>
      <c r="N50" s="16"/>
    </row>
    <row r="51" spans="1:14" s="17" customFormat="1" ht="34.5" customHeight="1">
      <c r="A51" s="58">
        <f t="shared" si="3"/>
        <v>32</v>
      </c>
      <c r="B51" s="59">
        <v>90011</v>
      </c>
      <c r="C51" s="111" t="s">
        <v>24</v>
      </c>
      <c r="D51" s="59">
        <v>2009</v>
      </c>
      <c r="E51" s="59">
        <v>2009</v>
      </c>
      <c r="F51" s="106" t="s">
        <v>87</v>
      </c>
      <c r="G51" s="39"/>
      <c r="H51" s="101"/>
      <c r="I51" s="68"/>
      <c r="J51" s="102"/>
      <c r="K51" s="93">
        <v>40000</v>
      </c>
      <c r="L51" s="53"/>
      <c r="M51" s="16"/>
      <c r="N51" s="16"/>
    </row>
    <row r="52" spans="1:14" s="17" customFormat="1" ht="34.5" customHeight="1">
      <c r="A52" s="58">
        <f t="shared" si="3"/>
        <v>33</v>
      </c>
      <c r="B52" s="63">
        <v>90011</v>
      </c>
      <c r="C52" s="73" t="s">
        <v>25</v>
      </c>
      <c r="D52" s="59">
        <v>2009</v>
      </c>
      <c r="E52" s="59">
        <v>2009</v>
      </c>
      <c r="F52" s="107" t="s">
        <v>76</v>
      </c>
      <c r="G52" s="39"/>
      <c r="H52" s="101"/>
      <c r="I52" s="68"/>
      <c r="J52" s="102"/>
      <c r="K52" s="112">
        <v>23500</v>
      </c>
      <c r="L52" s="53"/>
      <c r="M52" s="16"/>
      <c r="N52" s="16"/>
    </row>
    <row r="53" spans="1:14" s="17" customFormat="1" ht="34.5" customHeight="1">
      <c r="A53" s="49">
        <f t="shared" si="3"/>
        <v>34</v>
      </c>
      <c r="B53" s="63">
        <v>90011</v>
      </c>
      <c r="C53" s="64" t="s">
        <v>26</v>
      </c>
      <c r="D53" s="63">
        <v>2009</v>
      </c>
      <c r="E53" s="63">
        <v>2009</v>
      </c>
      <c r="F53" s="107" t="s">
        <v>76</v>
      </c>
      <c r="G53" s="39"/>
      <c r="H53" s="108"/>
      <c r="I53" s="68"/>
      <c r="J53" s="109"/>
      <c r="K53" s="112">
        <v>10000</v>
      </c>
      <c r="L53" s="44"/>
      <c r="M53" s="16"/>
      <c r="N53" s="16"/>
    </row>
    <row r="54" spans="1:14" s="17" customFormat="1" ht="34.5" customHeight="1" thickBot="1">
      <c r="A54" s="77">
        <f t="shared" si="3"/>
        <v>35</v>
      </c>
      <c r="B54" s="78">
        <v>90011</v>
      </c>
      <c r="C54" s="79" t="s">
        <v>27</v>
      </c>
      <c r="D54" s="78">
        <v>2009</v>
      </c>
      <c r="E54" s="78">
        <v>2009</v>
      </c>
      <c r="F54" s="113" t="s">
        <v>76</v>
      </c>
      <c r="G54" s="82"/>
      <c r="H54" s="114"/>
      <c r="I54" s="84"/>
      <c r="J54" s="115"/>
      <c r="K54" s="116">
        <v>7500</v>
      </c>
      <c r="L54" s="87"/>
      <c r="M54" s="16"/>
      <c r="N54" s="16"/>
    </row>
    <row r="55" spans="1:14" s="17" customFormat="1" ht="15" thickBot="1">
      <c r="A55" s="165" t="s">
        <v>74</v>
      </c>
      <c r="B55" s="168" t="s">
        <v>68</v>
      </c>
      <c r="C55" s="171" t="s">
        <v>100</v>
      </c>
      <c r="D55" s="173" t="s">
        <v>79</v>
      </c>
      <c r="E55" s="174"/>
      <c r="F55" s="162" t="s">
        <v>75</v>
      </c>
      <c r="G55" s="179" t="s">
        <v>69</v>
      </c>
      <c r="H55" s="171"/>
      <c r="I55" s="171"/>
      <c r="J55" s="171"/>
      <c r="K55" s="180"/>
      <c r="L55" s="181" t="s">
        <v>82</v>
      </c>
      <c r="M55" s="16"/>
      <c r="N55" s="16"/>
    </row>
    <row r="56" spans="1:14" s="17" customFormat="1" ht="15" thickTop="1">
      <c r="A56" s="166"/>
      <c r="B56" s="169"/>
      <c r="C56" s="169"/>
      <c r="D56" s="175"/>
      <c r="E56" s="176"/>
      <c r="F56" s="163"/>
      <c r="G56" s="184" t="s">
        <v>103</v>
      </c>
      <c r="H56" s="186" t="s">
        <v>97</v>
      </c>
      <c r="I56" s="187"/>
      <c r="J56" s="188"/>
      <c r="K56" s="189" t="s">
        <v>104</v>
      </c>
      <c r="L56" s="182"/>
      <c r="M56" s="16"/>
      <c r="N56" s="16"/>
    </row>
    <row r="57" spans="1:14" s="17" customFormat="1" ht="25.5">
      <c r="A57" s="167"/>
      <c r="B57" s="170"/>
      <c r="C57" s="172"/>
      <c r="D57" s="177"/>
      <c r="E57" s="178"/>
      <c r="F57" s="164"/>
      <c r="G57" s="185"/>
      <c r="H57" s="18" t="s">
        <v>70</v>
      </c>
      <c r="I57" s="18" t="s">
        <v>71</v>
      </c>
      <c r="J57" s="19" t="s">
        <v>83</v>
      </c>
      <c r="K57" s="190"/>
      <c r="L57" s="183"/>
      <c r="M57" s="16"/>
      <c r="N57" s="16"/>
    </row>
    <row r="58" spans="1:14" s="17" customFormat="1" ht="15" thickBot="1">
      <c r="A58" s="20">
        <v>1</v>
      </c>
      <c r="B58" s="21">
        <v>2</v>
      </c>
      <c r="C58" s="21">
        <v>3</v>
      </c>
      <c r="D58" s="22">
        <v>4</v>
      </c>
      <c r="E58" s="22">
        <v>5</v>
      </c>
      <c r="F58" s="23">
        <v>6</v>
      </c>
      <c r="G58" s="24">
        <v>7</v>
      </c>
      <c r="H58" s="22">
        <v>8</v>
      </c>
      <c r="I58" s="22">
        <v>9</v>
      </c>
      <c r="J58" s="25">
        <v>10</v>
      </c>
      <c r="K58" s="26">
        <v>11</v>
      </c>
      <c r="L58" s="27">
        <v>12</v>
      </c>
      <c r="M58" s="16"/>
      <c r="N58" s="16"/>
    </row>
    <row r="59" spans="1:14" s="17" customFormat="1" ht="34.5" customHeight="1">
      <c r="A59" s="58">
        <f>A54+1</f>
        <v>36</v>
      </c>
      <c r="B59" s="59">
        <v>90011</v>
      </c>
      <c r="C59" s="64" t="s">
        <v>28</v>
      </c>
      <c r="D59" s="59">
        <v>2009</v>
      </c>
      <c r="E59" s="59">
        <v>2009</v>
      </c>
      <c r="F59" s="106" t="s">
        <v>76</v>
      </c>
      <c r="G59" s="39"/>
      <c r="H59" s="101"/>
      <c r="I59" s="68"/>
      <c r="J59" s="102"/>
      <c r="K59" s="112">
        <v>3000</v>
      </c>
      <c r="L59" s="53"/>
      <c r="M59" s="16"/>
      <c r="N59" s="16"/>
    </row>
    <row r="60" spans="1:14" s="17" customFormat="1" ht="34.5" customHeight="1">
      <c r="A60" s="58">
        <f t="shared" si="3"/>
        <v>37</v>
      </c>
      <c r="B60" s="63">
        <v>90011</v>
      </c>
      <c r="C60" s="64" t="s">
        <v>29</v>
      </c>
      <c r="D60" s="59">
        <v>2009</v>
      </c>
      <c r="E60" s="59">
        <v>2009</v>
      </c>
      <c r="F60" s="117" t="s">
        <v>76</v>
      </c>
      <c r="G60" s="39"/>
      <c r="H60" s="101"/>
      <c r="I60" s="68"/>
      <c r="J60" s="102"/>
      <c r="K60" s="112">
        <v>6500</v>
      </c>
      <c r="L60" s="53"/>
      <c r="M60" s="16"/>
      <c r="N60" s="16"/>
    </row>
    <row r="61" spans="1:14" s="17" customFormat="1" ht="34.5" customHeight="1">
      <c r="A61" s="58">
        <f t="shared" si="3"/>
        <v>38</v>
      </c>
      <c r="B61" s="63">
        <v>90011</v>
      </c>
      <c r="C61" s="64" t="s">
        <v>30</v>
      </c>
      <c r="D61" s="59">
        <v>2009</v>
      </c>
      <c r="E61" s="59">
        <v>2009</v>
      </c>
      <c r="F61" s="117" t="s">
        <v>76</v>
      </c>
      <c r="G61" s="39"/>
      <c r="H61" s="101"/>
      <c r="I61" s="68"/>
      <c r="J61" s="102"/>
      <c r="K61" s="112">
        <v>6000</v>
      </c>
      <c r="L61" s="53"/>
      <c r="M61" s="16"/>
      <c r="N61" s="16"/>
    </row>
    <row r="62" spans="1:14" s="17" customFormat="1" ht="34.5" customHeight="1">
      <c r="A62" s="58">
        <f t="shared" si="3"/>
        <v>39</v>
      </c>
      <c r="B62" s="63">
        <v>90011</v>
      </c>
      <c r="C62" s="64" t="s">
        <v>31</v>
      </c>
      <c r="D62" s="59">
        <v>2009</v>
      </c>
      <c r="E62" s="59">
        <v>2009</v>
      </c>
      <c r="F62" s="117" t="s">
        <v>76</v>
      </c>
      <c r="G62" s="39"/>
      <c r="H62" s="101"/>
      <c r="I62" s="68"/>
      <c r="J62" s="102"/>
      <c r="K62" s="112">
        <v>9000</v>
      </c>
      <c r="L62" s="53"/>
      <c r="M62" s="16"/>
      <c r="N62" s="16"/>
    </row>
    <row r="63" spans="1:14" s="17" customFormat="1" ht="34.5" customHeight="1">
      <c r="A63" s="49">
        <f t="shared" si="3"/>
        <v>40</v>
      </c>
      <c r="B63" s="63">
        <v>90011</v>
      </c>
      <c r="C63" s="64" t="s">
        <v>32</v>
      </c>
      <c r="D63" s="63">
        <v>2009</v>
      </c>
      <c r="E63" s="63">
        <v>2009</v>
      </c>
      <c r="F63" s="117" t="s">
        <v>76</v>
      </c>
      <c r="G63" s="39"/>
      <c r="H63" s="108"/>
      <c r="I63" s="68"/>
      <c r="J63" s="109"/>
      <c r="K63" s="112">
        <v>18000</v>
      </c>
      <c r="L63" s="44"/>
      <c r="M63" s="16"/>
      <c r="N63" s="16"/>
    </row>
    <row r="64" spans="1:14" s="17" customFormat="1" ht="34.5" customHeight="1">
      <c r="A64" s="49">
        <f t="shared" si="3"/>
        <v>41</v>
      </c>
      <c r="B64" s="63">
        <v>90011</v>
      </c>
      <c r="C64" s="64" t="s">
        <v>33</v>
      </c>
      <c r="D64" s="63">
        <v>2009</v>
      </c>
      <c r="E64" s="63">
        <v>2009</v>
      </c>
      <c r="F64" s="117" t="s">
        <v>76</v>
      </c>
      <c r="G64" s="39"/>
      <c r="H64" s="108"/>
      <c r="I64" s="68"/>
      <c r="J64" s="109"/>
      <c r="K64" s="112">
        <v>15000</v>
      </c>
      <c r="L64" s="44"/>
      <c r="M64" s="16"/>
      <c r="N64" s="16"/>
    </row>
    <row r="65" spans="1:14" s="17" customFormat="1" ht="34.5" customHeight="1">
      <c r="A65" s="49">
        <f t="shared" si="3"/>
        <v>42</v>
      </c>
      <c r="B65" s="63">
        <v>90011</v>
      </c>
      <c r="C65" s="64" t="s">
        <v>34</v>
      </c>
      <c r="D65" s="63">
        <v>2009</v>
      </c>
      <c r="E65" s="63">
        <v>2009</v>
      </c>
      <c r="F65" s="117" t="s">
        <v>76</v>
      </c>
      <c r="G65" s="39"/>
      <c r="H65" s="108"/>
      <c r="I65" s="68"/>
      <c r="J65" s="109"/>
      <c r="K65" s="112">
        <v>7500</v>
      </c>
      <c r="L65" s="44"/>
      <c r="M65" s="16"/>
      <c r="N65" s="16"/>
    </row>
    <row r="66" spans="1:14" s="17" customFormat="1" ht="34.5" customHeight="1">
      <c r="A66" s="49">
        <f t="shared" si="3"/>
        <v>43</v>
      </c>
      <c r="B66" s="63">
        <v>90011</v>
      </c>
      <c r="C66" s="64" t="s">
        <v>35</v>
      </c>
      <c r="D66" s="63">
        <v>2009</v>
      </c>
      <c r="E66" s="63">
        <v>2009</v>
      </c>
      <c r="F66" s="117" t="s">
        <v>76</v>
      </c>
      <c r="G66" s="39"/>
      <c r="H66" s="108"/>
      <c r="I66" s="68"/>
      <c r="J66" s="109"/>
      <c r="K66" s="112">
        <v>19600</v>
      </c>
      <c r="L66" s="44"/>
      <c r="M66" s="16"/>
      <c r="N66" s="16"/>
    </row>
    <row r="67" spans="1:14" s="17" customFormat="1" ht="34.5" customHeight="1">
      <c r="A67" s="49">
        <f t="shared" si="3"/>
        <v>44</v>
      </c>
      <c r="B67" s="63">
        <v>90011</v>
      </c>
      <c r="C67" s="64" t="s">
        <v>36</v>
      </c>
      <c r="D67" s="63">
        <v>2009</v>
      </c>
      <c r="E67" s="63">
        <v>2009</v>
      </c>
      <c r="F67" s="117" t="s">
        <v>76</v>
      </c>
      <c r="G67" s="39"/>
      <c r="H67" s="108"/>
      <c r="I67" s="68"/>
      <c r="J67" s="109"/>
      <c r="K67" s="112">
        <v>8750</v>
      </c>
      <c r="L67" s="44"/>
      <c r="M67" s="16"/>
      <c r="N67" s="16"/>
    </row>
    <row r="68" spans="1:14" s="17" customFormat="1" ht="34.5" customHeight="1">
      <c r="A68" s="71">
        <f t="shared" si="3"/>
        <v>45</v>
      </c>
      <c r="B68" s="72">
        <v>90011</v>
      </c>
      <c r="C68" s="118" t="s">
        <v>37</v>
      </c>
      <c r="D68" s="72">
        <v>2009</v>
      </c>
      <c r="E68" s="72">
        <v>2009</v>
      </c>
      <c r="F68" s="119" t="s">
        <v>76</v>
      </c>
      <c r="G68" s="76"/>
      <c r="H68" s="101"/>
      <c r="I68" s="41"/>
      <c r="J68" s="102"/>
      <c r="K68" s="120">
        <v>28000</v>
      </c>
      <c r="L68" s="53"/>
      <c r="M68" s="16"/>
      <c r="N68" s="16"/>
    </row>
    <row r="69" spans="1:14" s="17" customFormat="1" ht="34.5" customHeight="1">
      <c r="A69" s="49">
        <f t="shared" si="3"/>
        <v>46</v>
      </c>
      <c r="B69" s="63">
        <v>90011</v>
      </c>
      <c r="C69" s="121" t="s">
        <v>38</v>
      </c>
      <c r="D69" s="63">
        <v>2009</v>
      </c>
      <c r="E69" s="63">
        <v>2009</v>
      </c>
      <c r="F69" s="117" t="s">
        <v>76</v>
      </c>
      <c r="G69" s="39"/>
      <c r="H69" s="108"/>
      <c r="I69" s="68"/>
      <c r="J69" s="109"/>
      <c r="K69" s="112">
        <v>13115</v>
      </c>
      <c r="L69" s="44"/>
      <c r="M69" s="16"/>
      <c r="N69" s="16"/>
    </row>
    <row r="70" spans="1:14" s="17" customFormat="1" ht="34.5" customHeight="1">
      <c r="A70" s="58">
        <f t="shared" si="3"/>
        <v>47</v>
      </c>
      <c r="B70" s="63">
        <v>90011</v>
      </c>
      <c r="C70" s="64" t="s">
        <v>39</v>
      </c>
      <c r="D70" s="59">
        <v>2009</v>
      </c>
      <c r="E70" s="59">
        <v>2009</v>
      </c>
      <c r="F70" s="117" t="s">
        <v>76</v>
      </c>
      <c r="G70" s="39"/>
      <c r="H70" s="101"/>
      <c r="I70" s="68"/>
      <c r="J70" s="102"/>
      <c r="K70" s="112">
        <v>2562</v>
      </c>
      <c r="L70" s="53"/>
      <c r="M70" s="16"/>
      <c r="N70" s="16"/>
    </row>
    <row r="71" spans="1:14" s="17" customFormat="1" ht="34.5" customHeight="1">
      <c r="A71" s="58">
        <f t="shared" si="3"/>
        <v>48</v>
      </c>
      <c r="B71" s="63">
        <v>90011</v>
      </c>
      <c r="C71" s="64" t="s">
        <v>40</v>
      </c>
      <c r="D71" s="59">
        <v>2009</v>
      </c>
      <c r="E71" s="59">
        <v>2009</v>
      </c>
      <c r="F71" s="117" t="s">
        <v>76</v>
      </c>
      <c r="G71" s="39"/>
      <c r="H71" s="101"/>
      <c r="I71" s="68"/>
      <c r="J71" s="102"/>
      <c r="K71" s="112">
        <v>15500</v>
      </c>
      <c r="L71" s="53"/>
      <c r="M71" s="16"/>
      <c r="N71" s="16"/>
    </row>
    <row r="72" spans="1:14" s="17" customFormat="1" ht="34.5" customHeight="1">
      <c r="A72" s="58">
        <f t="shared" si="3"/>
        <v>49</v>
      </c>
      <c r="B72" s="63">
        <v>90011</v>
      </c>
      <c r="C72" s="64" t="s">
        <v>41</v>
      </c>
      <c r="D72" s="59">
        <v>2009</v>
      </c>
      <c r="E72" s="59">
        <v>2009</v>
      </c>
      <c r="F72" s="117" t="s">
        <v>76</v>
      </c>
      <c r="G72" s="39"/>
      <c r="H72" s="101"/>
      <c r="I72" s="68"/>
      <c r="J72" s="102"/>
      <c r="K72" s="112">
        <v>8000</v>
      </c>
      <c r="L72" s="53"/>
      <c r="M72" s="16"/>
      <c r="N72" s="16"/>
    </row>
    <row r="73" spans="1:14" s="17" customFormat="1" ht="34.5" customHeight="1">
      <c r="A73" s="58">
        <f t="shared" si="3"/>
        <v>50</v>
      </c>
      <c r="B73" s="63">
        <v>90011</v>
      </c>
      <c r="C73" s="64" t="s">
        <v>42</v>
      </c>
      <c r="D73" s="59">
        <v>2009</v>
      </c>
      <c r="E73" s="59">
        <v>2009</v>
      </c>
      <c r="F73" s="117" t="s">
        <v>76</v>
      </c>
      <c r="G73" s="39"/>
      <c r="H73" s="108"/>
      <c r="I73" s="68"/>
      <c r="J73" s="109"/>
      <c r="K73" s="112">
        <v>17500</v>
      </c>
      <c r="L73" s="44"/>
      <c r="M73" s="16"/>
      <c r="N73" s="16"/>
    </row>
    <row r="74" spans="1:14" s="17" customFormat="1" ht="34.5" customHeight="1">
      <c r="A74" s="58">
        <f t="shared" si="3"/>
        <v>51</v>
      </c>
      <c r="B74" s="63">
        <v>90011</v>
      </c>
      <c r="C74" s="64" t="s">
        <v>43</v>
      </c>
      <c r="D74" s="59">
        <v>2009</v>
      </c>
      <c r="E74" s="59">
        <v>2009</v>
      </c>
      <c r="F74" s="117" t="s">
        <v>76</v>
      </c>
      <c r="G74" s="39"/>
      <c r="H74" s="108"/>
      <c r="I74" s="68"/>
      <c r="J74" s="109"/>
      <c r="K74" s="112">
        <v>18900</v>
      </c>
      <c r="L74" s="44"/>
      <c r="M74" s="16"/>
      <c r="N74" s="16"/>
    </row>
    <row r="75" spans="1:14" s="17" customFormat="1" ht="34.5" customHeight="1">
      <c r="A75" s="49">
        <f t="shared" si="3"/>
        <v>52</v>
      </c>
      <c r="B75" s="63">
        <v>90011</v>
      </c>
      <c r="C75" s="64" t="s">
        <v>44</v>
      </c>
      <c r="D75" s="63">
        <v>2009</v>
      </c>
      <c r="E75" s="63">
        <v>2009</v>
      </c>
      <c r="F75" s="117" t="s">
        <v>76</v>
      </c>
      <c r="G75" s="39"/>
      <c r="H75" s="108"/>
      <c r="I75" s="68"/>
      <c r="J75" s="109"/>
      <c r="K75" s="112">
        <v>26559</v>
      </c>
      <c r="L75" s="44"/>
      <c r="M75" s="16"/>
      <c r="N75" s="16"/>
    </row>
    <row r="76" spans="1:14" s="17" customFormat="1" ht="34.5" customHeight="1">
      <c r="A76" s="49">
        <f t="shared" si="3"/>
        <v>53</v>
      </c>
      <c r="B76" s="63">
        <v>90011</v>
      </c>
      <c r="C76" s="64" t="s">
        <v>45</v>
      </c>
      <c r="D76" s="63">
        <v>2009</v>
      </c>
      <c r="E76" s="63">
        <v>2009</v>
      </c>
      <c r="F76" s="117" t="s">
        <v>76</v>
      </c>
      <c r="G76" s="39"/>
      <c r="H76" s="108"/>
      <c r="I76" s="68"/>
      <c r="J76" s="109"/>
      <c r="K76" s="112">
        <v>25000</v>
      </c>
      <c r="L76" s="44"/>
      <c r="M76" s="16"/>
      <c r="N76" s="16"/>
    </row>
    <row r="77" spans="1:14" s="17" customFormat="1" ht="34.5" customHeight="1">
      <c r="A77" s="58">
        <f t="shared" si="3"/>
        <v>54</v>
      </c>
      <c r="B77" s="72">
        <v>90011</v>
      </c>
      <c r="C77" s="36" t="s">
        <v>46</v>
      </c>
      <c r="D77" s="122">
        <v>2009</v>
      </c>
      <c r="E77" s="122">
        <v>2009</v>
      </c>
      <c r="F77" s="106" t="s">
        <v>87</v>
      </c>
      <c r="G77" s="39"/>
      <c r="H77" s="101"/>
      <c r="I77" s="68"/>
      <c r="J77" s="102"/>
      <c r="K77" s="93">
        <v>200000</v>
      </c>
      <c r="L77" s="53"/>
      <c r="M77" s="16"/>
      <c r="N77" s="16"/>
    </row>
    <row r="78" spans="1:14" s="17" customFormat="1" ht="34.5" customHeight="1">
      <c r="A78" s="58">
        <v>55</v>
      </c>
      <c r="B78" s="72">
        <v>90011</v>
      </c>
      <c r="C78" s="36" t="s">
        <v>47</v>
      </c>
      <c r="D78" s="122">
        <v>2009</v>
      </c>
      <c r="E78" s="122">
        <v>2009</v>
      </c>
      <c r="F78" s="106" t="s">
        <v>87</v>
      </c>
      <c r="G78" s="39"/>
      <c r="H78" s="101"/>
      <c r="I78" s="68"/>
      <c r="J78" s="102"/>
      <c r="K78" s="93">
        <v>150000</v>
      </c>
      <c r="L78" s="53"/>
      <c r="M78" s="16"/>
      <c r="N78" s="16"/>
    </row>
    <row r="79" spans="1:14" s="17" customFormat="1" ht="34.5" customHeight="1" thickBot="1">
      <c r="A79" s="77">
        <v>56</v>
      </c>
      <c r="B79" s="78">
        <v>90015</v>
      </c>
      <c r="C79" s="123" t="s">
        <v>48</v>
      </c>
      <c r="D79" s="81">
        <v>2009</v>
      </c>
      <c r="E79" s="81">
        <v>2009</v>
      </c>
      <c r="F79" s="113" t="s">
        <v>111</v>
      </c>
      <c r="G79" s="82">
        <f aca="true" t="shared" si="4" ref="G79:G97">SUM(H79:J79)</f>
        <v>250000</v>
      </c>
      <c r="H79" s="114">
        <v>250000</v>
      </c>
      <c r="I79" s="84"/>
      <c r="J79" s="115"/>
      <c r="K79" s="86"/>
      <c r="L79" s="87"/>
      <c r="M79" s="16"/>
      <c r="N79" s="16"/>
    </row>
    <row r="80" spans="1:14" s="17" customFormat="1" ht="15" thickBot="1">
      <c r="A80" s="165" t="s">
        <v>74</v>
      </c>
      <c r="B80" s="168" t="s">
        <v>68</v>
      </c>
      <c r="C80" s="171" t="s">
        <v>100</v>
      </c>
      <c r="D80" s="173" t="s">
        <v>79</v>
      </c>
      <c r="E80" s="174"/>
      <c r="F80" s="162" t="s">
        <v>75</v>
      </c>
      <c r="G80" s="179" t="s">
        <v>69</v>
      </c>
      <c r="H80" s="171"/>
      <c r="I80" s="171"/>
      <c r="J80" s="171"/>
      <c r="K80" s="180"/>
      <c r="L80" s="181" t="s">
        <v>82</v>
      </c>
      <c r="M80" s="16"/>
      <c r="N80" s="16"/>
    </row>
    <row r="81" spans="1:14" s="17" customFormat="1" ht="15" thickTop="1">
      <c r="A81" s="166"/>
      <c r="B81" s="169"/>
      <c r="C81" s="169"/>
      <c r="D81" s="175"/>
      <c r="E81" s="176"/>
      <c r="F81" s="163"/>
      <c r="G81" s="184" t="s">
        <v>103</v>
      </c>
      <c r="H81" s="186" t="s">
        <v>97</v>
      </c>
      <c r="I81" s="187"/>
      <c r="J81" s="188"/>
      <c r="K81" s="189" t="s">
        <v>104</v>
      </c>
      <c r="L81" s="182"/>
      <c r="M81" s="16"/>
      <c r="N81" s="16"/>
    </row>
    <row r="82" spans="1:14" s="17" customFormat="1" ht="25.5">
      <c r="A82" s="167"/>
      <c r="B82" s="170"/>
      <c r="C82" s="172"/>
      <c r="D82" s="177"/>
      <c r="E82" s="178"/>
      <c r="F82" s="164"/>
      <c r="G82" s="185"/>
      <c r="H82" s="18" t="s">
        <v>70</v>
      </c>
      <c r="I82" s="18" t="s">
        <v>71</v>
      </c>
      <c r="J82" s="19" t="s">
        <v>83</v>
      </c>
      <c r="K82" s="190"/>
      <c r="L82" s="183"/>
      <c r="M82" s="16"/>
      <c r="N82" s="16"/>
    </row>
    <row r="83" spans="1:14" s="17" customFormat="1" ht="15" thickBot="1">
      <c r="A83" s="20">
        <v>1</v>
      </c>
      <c r="B83" s="21">
        <v>2</v>
      </c>
      <c r="C83" s="21">
        <v>3</v>
      </c>
      <c r="D83" s="22">
        <v>4</v>
      </c>
      <c r="E83" s="22">
        <v>5</v>
      </c>
      <c r="F83" s="23">
        <v>6</v>
      </c>
      <c r="G83" s="24">
        <v>7</v>
      </c>
      <c r="H83" s="22">
        <v>8</v>
      </c>
      <c r="I83" s="22">
        <v>9</v>
      </c>
      <c r="J83" s="25">
        <v>10</v>
      </c>
      <c r="K83" s="26">
        <v>11</v>
      </c>
      <c r="L83" s="27">
        <v>12</v>
      </c>
      <c r="M83" s="16"/>
      <c r="N83" s="16"/>
    </row>
    <row r="84" spans="1:14" s="17" customFormat="1" ht="34.5" customHeight="1">
      <c r="A84" s="58">
        <v>57</v>
      </c>
      <c r="B84" s="63">
        <v>90015</v>
      </c>
      <c r="C84" s="64" t="s">
        <v>49</v>
      </c>
      <c r="D84" s="122">
        <v>2008</v>
      </c>
      <c r="E84" s="122">
        <v>2009</v>
      </c>
      <c r="F84" s="106" t="s">
        <v>111</v>
      </c>
      <c r="G84" s="39">
        <f t="shared" si="4"/>
        <v>150000</v>
      </c>
      <c r="H84" s="101">
        <v>150000</v>
      </c>
      <c r="I84" s="68"/>
      <c r="J84" s="102"/>
      <c r="K84" s="70"/>
      <c r="L84" s="53"/>
      <c r="M84" s="16"/>
      <c r="N84" s="16"/>
    </row>
    <row r="85" spans="1:14" s="17" customFormat="1" ht="34.5" customHeight="1">
      <c r="A85" s="49">
        <v>58</v>
      </c>
      <c r="B85" s="63">
        <v>90015</v>
      </c>
      <c r="C85" s="64" t="s">
        <v>50</v>
      </c>
      <c r="D85" s="67">
        <v>2009</v>
      </c>
      <c r="E85" s="67">
        <v>2010</v>
      </c>
      <c r="F85" s="107" t="s">
        <v>111</v>
      </c>
      <c r="G85" s="39">
        <f t="shared" si="4"/>
        <v>20000</v>
      </c>
      <c r="H85" s="108">
        <v>20000</v>
      </c>
      <c r="I85" s="68"/>
      <c r="J85" s="109"/>
      <c r="K85" s="93"/>
      <c r="L85" s="44"/>
      <c r="M85" s="16"/>
      <c r="N85" s="16"/>
    </row>
    <row r="86" spans="1:14" s="17" customFormat="1" ht="34.5" customHeight="1">
      <c r="A86" s="49">
        <f t="shared" si="3"/>
        <v>59</v>
      </c>
      <c r="B86" s="63">
        <v>90015</v>
      </c>
      <c r="C86" s="64" t="s">
        <v>51</v>
      </c>
      <c r="D86" s="67">
        <v>2009</v>
      </c>
      <c r="E86" s="67">
        <v>2009</v>
      </c>
      <c r="F86" s="107" t="s">
        <v>111</v>
      </c>
      <c r="G86" s="39">
        <f t="shared" si="4"/>
        <v>40000</v>
      </c>
      <c r="H86" s="108">
        <v>40000</v>
      </c>
      <c r="I86" s="68"/>
      <c r="J86" s="109"/>
      <c r="K86" s="93"/>
      <c r="L86" s="44"/>
      <c r="M86" s="16"/>
      <c r="N86" s="16"/>
    </row>
    <row r="87" spans="1:14" s="17" customFormat="1" ht="34.5" customHeight="1">
      <c r="A87" s="58">
        <v>60</v>
      </c>
      <c r="B87" s="72">
        <v>90015</v>
      </c>
      <c r="C87" s="73" t="s">
        <v>52</v>
      </c>
      <c r="D87" s="122">
        <v>2009</v>
      </c>
      <c r="E87" s="122">
        <v>2009</v>
      </c>
      <c r="F87" s="106" t="s">
        <v>111</v>
      </c>
      <c r="G87" s="39">
        <f t="shared" si="4"/>
        <v>15000</v>
      </c>
      <c r="H87" s="101">
        <v>15000</v>
      </c>
      <c r="I87" s="68"/>
      <c r="J87" s="102"/>
      <c r="K87" s="93"/>
      <c r="L87" s="53"/>
      <c r="M87" s="16"/>
      <c r="N87" s="16"/>
    </row>
    <row r="88" spans="1:14" s="17" customFormat="1" ht="34.5" customHeight="1">
      <c r="A88" s="58">
        <f t="shared" si="3"/>
        <v>61</v>
      </c>
      <c r="B88" s="72">
        <v>90015</v>
      </c>
      <c r="C88" s="73" t="s">
        <v>53</v>
      </c>
      <c r="D88" s="122">
        <v>2009</v>
      </c>
      <c r="E88" s="122">
        <v>2010</v>
      </c>
      <c r="F88" s="106" t="s">
        <v>111</v>
      </c>
      <c r="G88" s="39">
        <f t="shared" si="4"/>
        <v>25000</v>
      </c>
      <c r="H88" s="101">
        <v>25000</v>
      </c>
      <c r="I88" s="68"/>
      <c r="J88" s="102"/>
      <c r="K88" s="93"/>
      <c r="L88" s="53"/>
      <c r="M88" s="16"/>
      <c r="N88" s="16"/>
    </row>
    <row r="89" spans="1:14" s="17" customFormat="1" ht="34.5" customHeight="1">
      <c r="A89" s="58">
        <f t="shared" si="3"/>
        <v>62</v>
      </c>
      <c r="B89" s="72">
        <v>90015</v>
      </c>
      <c r="C89" s="73" t="s">
        <v>54</v>
      </c>
      <c r="D89" s="122">
        <v>2009</v>
      </c>
      <c r="E89" s="122">
        <v>2010</v>
      </c>
      <c r="F89" s="106" t="s">
        <v>111</v>
      </c>
      <c r="G89" s="39">
        <f t="shared" si="4"/>
        <v>15000</v>
      </c>
      <c r="H89" s="101">
        <v>15000</v>
      </c>
      <c r="I89" s="68"/>
      <c r="J89" s="102"/>
      <c r="K89" s="93"/>
      <c r="L89" s="53"/>
      <c r="M89" s="16"/>
      <c r="N89" s="16"/>
    </row>
    <row r="90" spans="1:14" s="17" customFormat="1" ht="34.5" customHeight="1">
      <c r="A90" s="58">
        <v>63</v>
      </c>
      <c r="B90" s="72">
        <v>90015</v>
      </c>
      <c r="C90" s="73" t="s">
        <v>55</v>
      </c>
      <c r="D90" s="122">
        <v>2009</v>
      </c>
      <c r="E90" s="122">
        <v>2009</v>
      </c>
      <c r="F90" s="106" t="s">
        <v>111</v>
      </c>
      <c r="G90" s="39">
        <f t="shared" si="4"/>
        <v>20000</v>
      </c>
      <c r="H90" s="101">
        <v>20000</v>
      </c>
      <c r="I90" s="68"/>
      <c r="J90" s="102"/>
      <c r="K90" s="93"/>
      <c r="L90" s="53"/>
      <c r="M90" s="16"/>
      <c r="N90" s="16"/>
    </row>
    <row r="91" spans="1:14" s="17" customFormat="1" ht="34.5" customHeight="1">
      <c r="A91" s="58">
        <v>64</v>
      </c>
      <c r="B91" s="72">
        <v>90015</v>
      </c>
      <c r="C91" s="73" t="s">
        <v>56</v>
      </c>
      <c r="D91" s="122">
        <v>2009</v>
      </c>
      <c r="E91" s="122">
        <v>2009</v>
      </c>
      <c r="F91" s="106" t="s">
        <v>111</v>
      </c>
      <c r="G91" s="39">
        <f t="shared" si="4"/>
        <v>45000</v>
      </c>
      <c r="H91" s="101">
        <v>45000</v>
      </c>
      <c r="I91" s="68"/>
      <c r="J91" s="102"/>
      <c r="K91" s="93"/>
      <c r="L91" s="53"/>
      <c r="M91" s="16"/>
      <c r="N91" s="16"/>
    </row>
    <row r="92" spans="1:14" s="17" customFormat="1" ht="34.5" customHeight="1">
      <c r="A92" s="58">
        <f t="shared" si="3"/>
        <v>65</v>
      </c>
      <c r="B92" s="72">
        <v>90015</v>
      </c>
      <c r="C92" s="124" t="s">
        <v>57</v>
      </c>
      <c r="D92" s="122">
        <v>2009</v>
      </c>
      <c r="E92" s="122">
        <v>2009</v>
      </c>
      <c r="F92" s="106" t="s">
        <v>111</v>
      </c>
      <c r="G92" s="39">
        <f t="shared" si="4"/>
        <v>16000</v>
      </c>
      <c r="H92" s="101">
        <v>16000</v>
      </c>
      <c r="I92" s="68"/>
      <c r="J92" s="102"/>
      <c r="K92" s="93"/>
      <c r="L92" s="53"/>
      <c r="M92" s="16"/>
      <c r="N92" s="16"/>
    </row>
    <row r="93" spans="1:14" s="17" customFormat="1" ht="34.5" customHeight="1">
      <c r="A93" s="49">
        <f t="shared" si="3"/>
        <v>66</v>
      </c>
      <c r="B93" s="63">
        <v>90015</v>
      </c>
      <c r="C93" s="125" t="s">
        <v>58</v>
      </c>
      <c r="D93" s="67">
        <v>2009</v>
      </c>
      <c r="E93" s="67">
        <v>2010</v>
      </c>
      <c r="F93" s="107" t="s">
        <v>111</v>
      </c>
      <c r="G93" s="39">
        <f t="shared" si="4"/>
        <v>15000</v>
      </c>
      <c r="H93" s="108">
        <v>15000</v>
      </c>
      <c r="I93" s="68"/>
      <c r="J93" s="109"/>
      <c r="K93" s="93"/>
      <c r="L93" s="44"/>
      <c r="M93" s="16"/>
      <c r="N93" s="16"/>
    </row>
    <row r="94" spans="1:14" s="17" customFormat="1" ht="34.5" customHeight="1">
      <c r="A94" s="49">
        <v>67</v>
      </c>
      <c r="B94" s="63">
        <v>90095</v>
      </c>
      <c r="C94" s="126" t="s">
        <v>78</v>
      </c>
      <c r="D94" s="63">
        <v>2008</v>
      </c>
      <c r="E94" s="63">
        <v>2011</v>
      </c>
      <c r="F94" s="107" t="s">
        <v>111</v>
      </c>
      <c r="G94" s="39">
        <f t="shared" si="4"/>
        <v>2000000</v>
      </c>
      <c r="H94" s="108">
        <v>1000000</v>
      </c>
      <c r="I94" s="68">
        <v>1000000</v>
      </c>
      <c r="J94" s="109"/>
      <c r="K94" s="93"/>
      <c r="L94" s="44"/>
      <c r="M94" s="16"/>
      <c r="N94" s="16"/>
    </row>
    <row r="95" spans="1:14" s="17" customFormat="1" ht="34.5" customHeight="1">
      <c r="A95" s="58">
        <v>68</v>
      </c>
      <c r="B95" s="59">
        <v>90095</v>
      </c>
      <c r="C95" s="127" t="s">
        <v>59</v>
      </c>
      <c r="D95" s="59">
        <v>2009</v>
      </c>
      <c r="E95" s="59">
        <v>2009</v>
      </c>
      <c r="F95" s="128" t="s">
        <v>111</v>
      </c>
      <c r="G95" s="39">
        <f t="shared" si="4"/>
        <v>90000</v>
      </c>
      <c r="H95" s="129">
        <v>90000</v>
      </c>
      <c r="I95" s="130"/>
      <c r="J95" s="131"/>
      <c r="K95" s="132"/>
      <c r="L95" s="133"/>
      <c r="M95" s="16"/>
      <c r="N95" s="16"/>
    </row>
    <row r="96" spans="1:14" s="17" customFormat="1" ht="34.5" customHeight="1">
      <c r="A96" s="58">
        <v>69</v>
      </c>
      <c r="B96" s="59">
        <v>90095</v>
      </c>
      <c r="C96" s="125" t="s">
        <v>60</v>
      </c>
      <c r="D96" s="59">
        <v>2009</v>
      </c>
      <c r="E96" s="59">
        <v>2009</v>
      </c>
      <c r="F96" s="128" t="s">
        <v>111</v>
      </c>
      <c r="G96" s="134">
        <f t="shared" si="4"/>
        <v>30000</v>
      </c>
      <c r="H96" s="129">
        <v>30000</v>
      </c>
      <c r="I96" s="130"/>
      <c r="J96" s="131"/>
      <c r="K96" s="132"/>
      <c r="L96" s="133"/>
      <c r="M96" s="16"/>
      <c r="N96" s="16"/>
    </row>
    <row r="97" spans="1:14" s="17" customFormat="1" ht="34.5" customHeight="1" thickBot="1">
      <c r="A97" s="77">
        <v>70</v>
      </c>
      <c r="B97" s="78">
        <v>90095</v>
      </c>
      <c r="C97" s="135" t="s">
        <v>61</v>
      </c>
      <c r="D97" s="81">
        <v>2009</v>
      </c>
      <c r="E97" s="81">
        <v>2009</v>
      </c>
      <c r="F97" s="113" t="s">
        <v>76</v>
      </c>
      <c r="G97" s="82">
        <f t="shared" si="4"/>
        <v>170000</v>
      </c>
      <c r="H97" s="114">
        <v>170000</v>
      </c>
      <c r="I97" s="84"/>
      <c r="J97" s="115"/>
      <c r="K97" s="86"/>
      <c r="L97" s="87"/>
      <c r="M97" s="16"/>
      <c r="N97" s="16"/>
    </row>
    <row r="98" spans="1:14" s="17" customFormat="1" ht="15.75">
      <c r="A98" s="156" t="s">
        <v>72</v>
      </c>
      <c r="B98" s="157"/>
      <c r="C98" s="157"/>
      <c r="D98" s="157"/>
      <c r="E98" s="157"/>
      <c r="F98" s="157"/>
      <c r="G98" s="45">
        <f>SUM(G99:G104)</f>
        <v>1695000</v>
      </c>
      <c r="H98" s="46">
        <f>SUM(H99:H104)</f>
        <v>1145000</v>
      </c>
      <c r="I98" s="46">
        <f>SUM(I99:I104)</f>
        <v>250000</v>
      </c>
      <c r="J98" s="46">
        <f>SUM(J99:J104)</f>
        <v>300000</v>
      </c>
      <c r="K98" s="47">
        <f>SUM(K99:K104)</f>
        <v>0</v>
      </c>
      <c r="L98" s="15"/>
      <c r="M98" s="16"/>
      <c r="N98" s="16"/>
    </row>
    <row r="99" spans="1:14" s="17" customFormat="1" ht="34.5" customHeight="1">
      <c r="A99" s="136">
        <v>71</v>
      </c>
      <c r="B99" s="38">
        <v>92109</v>
      </c>
      <c r="C99" s="137" t="s">
        <v>2</v>
      </c>
      <c r="D99" s="38">
        <v>2008</v>
      </c>
      <c r="E99" s="38">
        <v>2009</v>
      </c>
      <c r="F99" s="128" t="s">
        <v>111</v>
      </c>
      <c r="G99" s="39">
        <f aca="true" t="shared" si="5" ref="G99:G104">SUM(H99:J99)</f>
        <v>500000</v>
      </c>
      <c r="H99" s="101">
        <v>500000</v>
      </c>
      <c r="I99" s="68"/>
      <c r="J99" s="102"/>
      <c r="K99" s="93"/>
      <c r="L99" s="53"/>
      <c r="M99" s="16"/>
      <c r="N99" s="16"/>
    </row>
    <row r="100" spans="1:14" s="17" customFormat="1" ht="34.5" customHeight="1">
      <c r="A100" s="136">
        <f>A99+1</f>
        <v>72</v>
      </c>
      <c r="B100" s="38">
        <v>92109</v>
      </c>
      <c r="C100" s="137" t="s">
        <v>116</v>
      </c>
      <c r="D100" s="38">
        <v>2006</v>
      </c>
      <c r="E100" s="38">
        <v>2010</v>
      </c>
      <c r="F100" s="128" t="s">
        <v>111</v>
      </c>
      <c r="G100" s="39">
        <f t="shared" si="5"/>
        <v>270000</v>
      </c>
      <c r="H100" s="101">
        <v>145000</v>
      </c>
      <c r="I100" s="68">
        <v>125000</v>
      </c>
      <c r="J100" s="102"/>
      <c r="K100" s="93"/>
      <c r="L100" s="53"/>
      <c r="M100" s="16"/>
      <c r="N100" s="16"/>
    </row>
    <row r="101" spans="1:14" s="17" customFormat="1" ht="34.5" customHeight="1">
      <c r="A101" s="136">
        <f>A100+1</f>
        <v>73</v>
      </c>
      <c r="B101" s="38">
        <v>92109</v>
      </c>
      <c r="C101" s="110" t="s">
        <v>62</v>
      </c>
      <c r="D101" s="38">
        <v>2009</v>
      </c>
      <c r="E101" s="38">
        <v>2009</v>
      </c>
      <c r="F101" s="38" t="s">
        <v>111</v>
      </c>
      <c r="G101" s="39">
        <f t="shared" si="5"/>
        <v>50000</v>
      </c>
      <c r="H101" s="101">
        <v>50000</v>
      </c>
      <c r="I101" s="68"/>
      <c r="J101" s="102"/>
      <c r="K101" s="93"/>
      <c r="L101" s="53"/>
      <c r="M101" s="16"/>
      <c r="N101" s="16"/>
    </row>
    <row r="102" spans="1:14" s="17" customFormat="1" ht="34.5" customHeight="1">
      <c r="A102" s="136">
        <f>A101+1</f>
        <v>74</v>
      </c>
      <c r="B102" s="38">
        <v>92109</v>
      </c>
      <c r="C102" s="111" t="s">
        <v>63</v>
      </c>
      <c r="D102" s="38">
        <v>2008</v>
      </c>
      <c r="E102" s="38">
        <v>2010</v>
      </c>
      <c r="F102" s="128" t="s">
        <v>111</v>
      </c>
      <c r="G102" s="39">
        <f t="shared" si="5"/>
        <v>250000</v>
      </c>
      <c r="H102" s="101">
        <v>125000</v>
      </c>
      <c r="I102" s="68">
        <v>125000</v>
      </c>
      <c r="J102" s="102"/>
      <c r="K102" s="93"/>
      <c r="L102" s="53"/>
      <c r="M102" s="16"/>
      <c r="N102" s="16"/>
    </row>
    <row r="103" spans="1:14" s="17" customFormat="1" ht="51.75" customHeight="1">
      <c r="A103" s="136">
        <v>75</v>
      </c>
      <c r="B103" s="38">
        <v>92116</v>
      </c>
      <c r="C103" s="64" t="s">
        <v>64</v>
      </c>
      <c r="D103" s="138">
        <v>2009</v>
      </c>
      <c r="E103" s="67">
        <v>2009</v>
      </c>
      <c r="F103" s="139" t="s">
        <v>65</v>
      </c>
      <c r="G103" s="39">
        <f t="shared" si="5"/>
        <v>25000</v>
      </c>
      <c r="H103" s="52">
        <v>25000</v>
      </c>
      <c r="I103" s="68"/>
      <c r="J103" s="102"/>
      <c r="K103" s="93"/>
      <c r="L103" s="53"/>
      <c r="M103" s="16"/>
      <c r="N103" s="16"/>
    </row>
    <row r="104" spans="1:14" s="17" customFormat="1" ht="34.5" customHeight="1" thickBot="1">
      <c r="A104" s="136">
        <v>76</v>
      </c>
      <c r="B104" s="38">
        <v>92120</v>
      </c>
      <c r="C104" s="64" t="s">
        <v>66</v>
      </c>
      <c r="D104" s="138">
        <v>2009</v>
      </c>
      <c r="E104" s="67">
        <v>2009</v>
      </c>
      <c r="F104" s="117" t="s">
        <v>111</v>
      </c>
      <c r="G104" s="39">
        <f t="shared" si="5"/>
        <v>600000</v>
      </c>
      <c r="H104" s="52">
        <v>300000</v>
      </c>
      <c r="I104" s="68"/>
      <c r="J104" s="102">
        <v>300000</v>
      </c>
      <c r="K104" s="93"/>
      <c r="L104" s="53"/>
      <c r="M104" s="16"/>
      <c r="N104" s="16"/>
    </row>
    <row r="105" spans="1:14" s="17" customFormat="1" ht="15.75">
      <c r="A105" s="158" t="s">
        <v>73</v>
      </c>
      <c r="B105" s="159"/>
      <c r="C105" s="159"/>
      <c r="D105" s="159"/>
      <c r="E105" s="159"/>
      <c r="F105" s="159"/>
      <c r="G105" s="45">
        <f>SUM(G106:G106)</f>
        <v>1350000</v>
      </c>
      <c r="H105" s="46">
        <f>SUM(H106:H106)</f>
        <v>684000</v>
      </c>
      <c r="I105" s="46">
        <f>SUM(I106:I106)</f>
        <v>0</v>
      </c>
      <c r="J105" s="46">
        <f>SUM(J106:J106)</f>
        <v>666000</v>
      </c>
      <c r="K105" s="140">
        <f>SUM(K106:K106)</f>
        <v>0</v>
      </c>
      <c r="L105" s="141"/>
      <c r="M105" s="16"/>
      <c r="N105" s="16"/>
    </row>
    <row r="106" spans="1:14" s="17" customFormat="1" ht="60" customHeight="1" thickBot="1">
      <c r="A106" s="49">
        <v>77</v>
      </c>
      <c r="B106" s="63">
        <v>92601</v>
      </c>
      <c r="C106" s="64" t="s">
        <v>67</v>
      </c>
      <c r="D106" s="67">
        <v>2009</v>
      </c>
      <c r="E106" s="67">
        <v>2009</v>
      </c>
      <c r="F106" s="107" t="s">
        <v>111</v>
      </c>
      <c r="G106" s="39">
        <f>SUM(H106:J106)</f>
        <v>1350000</v>
      </c>
      <c r="H106" s="68">
        <v>684000</v>
      </c>
      <c r="I106" s="68"/>
      <c r="J106" s="142">
        <v>666000</v>
      </c>
      <c r="K106" s="143"/>
      <c r="L106" s="44"/>
      <c r="M106" s="16"/>
      <c r="N106" s="16"/>
    </row>
    <row r="107" spans="1:14" s="154" customFormat="1" ht="18.75" thickBot="1">
      <c r="A107" s="144"/>
      <c r="B107" s="145"/>
      <c r="C107" s="146" t="s">
        <v>95</v>
      </c>
      <c r="D107" s="147"/>
      <c r="E107" s="160">
        <f>SUM(G107,K107)</f>
        <v>37424386</v>
      </c>
      <c r="F107" s="161"/>
      <c r="G107" s="148">
        <f>SUM(G7,G10,G19,G21,G31,G33,G38,G40,G43,G98,G105)</f>
        <v>36624900</v>
      </c>
      <c r="H107" s="149">
        <f>SUM(H7,H10,H19,H21,H31,H33,H38,H40,H43,H98,H105)</f>
        <v>23583285</v>
      </c>
      <c r="I107" s="150">
        <f>SUM(I7,I10,I19,I21,I31,I33,I38,I40,I43,I98,I105)</f>
        <v>8025615</v>
      </c>
      <c r="J107" s="151">
        <f>SUM(J7,J10,J19,J21,J31,J33,J38,J40,J43,J98,J105)</f>
        <v>5016000</v>
      </c>
      <c r="K107" s="148">
        <f>SUM(K7,K10,K19,K21,K31,K33,K38,K40,K43,K98,K105)</f>
        <v>799486</v>
      </c>
      <c r="L107" s="155"/>
      <c r="M107" s="152"/>
      <c r="N107" s="153"/>
    </row>
    <row r="108" spans="1:13" s="4" customFormat="1" ht="24.75" customHeight="1">
      <c r="A108" s="5"/>
      <c r="B108" s="6"/>
      <c r="C108" s="7"/>
      <c r="D108" s="8"/>
      <c r="E108" s="8"/>
      <c r="F108" s="9"/>
      <c r="G108" s="10"/>
      <c r="H108" s="10"/>
      <c r="I108" s="10"/>
      <c r="J108" s="10"/>
      <c r="K108" s="10"/>
      <c r="L108" s="10"/>
      <c r="M108" s="11"/>
    </row>
    <row r="109" spans="1:13" s="4" customFormat="1" ht="24.75" customHeight="1">
      <c r="A109" s="5"/>
      <c r="B109" s="6"/>
      <c r="C109" s="7"/>
      <c r="D109" s="8"/>
      <c r="E109" s="8"/>
      <c r="F109" s="9"/>
      <c r="G109" s="10"/>
      <c r="H109" s="10"/>
      <c r="I109" s="10"/>
      <c r="J109" s="10"/>
      <c r="K109" s="10"/>
      <c r="L109" s="10"/>
      <c r="M109" s="11"/>
    </row>
  </sheetData>
  <mergeCells count="54">
    <mergeCell ref="A10:F10"/>
    <mergeCell ref="A7:F7"/>
    <mergeCell ref="A1:M1"/>
    <mergeCell ref="A2:M2"/>
    <mergeCell ref="D3:E5"/>
    <mergeCell ref="F3:F5"/>
    <mergeCell ref="A3:A5"/>
    <mergeCell ref="B3:B5"/>
    <mergeCell ref="C3:C5"/>
    <mergeCell ref="G3:K3"/>
    <mergeCell ref="L3:L5"/>
    <mergeCell ref="H4:J4"/>
    <mergeCell ref="K4:K5"/>
    <mergeCell ref="G4:G5"/>
    <mergeCell ref="A19:F19"/>
    <mergeCell ref="A21:F21"/>
    <mergeCell ref="A27:A29"/>
    <mergeCell ref="B27:B29"/>
    <mergeCell ref="C27:C29"/>
    <mergeCell ref="D27:E29"/>
    <mergeCell ref="F27:F29"/>
    <mergeCell ref="L27:L29"/>
    <mergeCell ref="G28:G29"/>
    <mergeCell ref="H28:J28"/>
    <mergeCell ref="K28:K29"/>
    <mergeCell ref="G27:K27"/>
    <mergeCell ref="A31:F31"/>
    <mergeCell ref="A33:F33"/>
    <mergeCell ref="A38:F38"/>
    <mergeCell ref="A40:F40"/>
    <mergeCell ref="A43:F43"/>
    <mergeCell ref="A55:A57"/>
    <mergeCell ref="B55:B57"/>
    <mergeCell ref="C55:C57"/>
    <mergeCell ref="D55:E57"/>
    <mergeCell ref="F55:F57"/>
    <mergeCell ref="G55:K55"/>
    <mergeCell ref="L55:L57"/>
    <mergeCell ref="G56:G57"/>
    <mergeCell ref="H56:J56"/>
    <mergeCell ref="K56:K57"/>
    <mergeCell ref="G80:K80"/>
    <mergeCell ref="L80:L82"/>
    <mergeCell ref="G81:G82"/>
    <mergeCell ref="H81:J81"/>
    <mergeCell ref="K81:K82"/>
    <mergeCell ref="A98:F98"/>
    <mergeCell ref="A105:F105"/>
    <mergeCell ref="E107:F107"/>
    <mergeCell ref="F80:F82"/>
    <mergeCell ref="A80:A82"/>
    <mergeCell ref="B80:B82"/>
    <mergeCell ref="C80:C82"/>
    <mergeCell ref="D80:E82"/>
  </mergeCells>
  <printOptions horizontalCentered="1"/>
  <pageMargins left="0.1968503937007874" right="0.1968503937007874" top="0.3937007874015748" bottom="0.1968503937007874" header="0" footer="0"/>
  <pageSetup fitToHeight="0" horizontalDpi="300" verticalDpi="300" orientation="landscape" paperSize="9" scale="66" r:id="rId1"/>
  <rowBreaks count="3" manualBreakCount="3">
    <brk id="26" max="11" man="1"/>
    <brk id="54" max="11" man="1"/>
    <brk id="79" max="11" man="1"/>
  </rowBreaks>
  <colBreaks count="2" manualBreakCount="2">
    <brk id="12" max="106" man="1"/>
    <brk id="13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2008-11-18T07:14:22Z</cp:lastPrinted>
  <dcterms:created xsi:type="dcterms:W3CDTF">2001-05-16T07:18:04Z</dcterms:created>
  <dcterms:modified xsi:type="dcterms:W3CDTF">2008-11-19T16:21:00Z</dcterms:modified>
  <cp:category/>
  <cp:version/>
  <cp:contentType/>
  <cp:contentStatus/>
</cp:coreProperties>
</file>