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8-wydatki na programy współfin." sheetId="1" r:id="rId1"/>
  </sheets>
  <definedNames>
    <definedName name="_xlnm.Print_Area" localSheetId="0">'8-wydatki na programy współfin.'!$A$1:$Q$30</definedName>
  </definedNames>
  <calcPr fullCalcOnLoad="1" fullPrecision="0"/>
</workbook>
</file>

<file path=xl/sharedStrings.xml><?xml version="1.0" encoding="utf-8"?>
<sst xmlns="http://schemas.openxmlformats.org/spreadsheetml/2006/main" count="114" uniqueCount="79">
  <si>
    <t xml:space="preserve">1.5. Wydatki na programy i projekty realizowane ze środków, o których mowa w art. 5 ust. 1 pkt 2 i 3 ustawy o finansach publicznych,
       w części związanej z realizacją zadań gminy. </t>
  </si>
  <si>
    <t>Realizacja
12:11</t>
  </si>
  <si>
    <t>Jednostka organizacyjna realizująca program
lub koordynująca wykonywanie programu</t>
  </si>
  <si>
    <t>Łączne nakłady finansowe</t>
  </si>
  <si>
    <t>Rok rozpoczęcia</t>
  </si>
  <si>
    <t>Rok zakończenia</t>
  </si>
  <si>
    <t>w zł</t>
  </si>
  <si>
    <t>Lp.</t>
  </si>
  <si>
    <t>7.</t>
  </si>
  <si>
    <t>8.</t>
  </si>
  <si>
    <t>9.</t>
  </si>
  <si>
    <t>10.</t>
  </si>
  <si>
    <t>2.</t>
  </si>
  <si>
    <t>3.</t>
  </si>
  <si>
    <t>1.</t>
  </si>
  <si>
    <t>4.</t>
  </si>
  <si>
    <t>5.</t>
  </si>
  <si>
    <t>6.</t>
  </si>
  <si>
    <t>Okres realizacji</t>
  </si>
  <si>
    <t>Dział</t>
  </si>
  <si>
    <t>Szkoła Podstawowa nr 8 
w Policach</t>
  </si>
  <si>
    <t>Ośrodek Pomocy Społecznej 
w Policach</t>
  </si>
  <si>
    <t>"Skrzydła dla najmłodszych - wyrównywanie szans w dostępie do edukacji przedszkolnej 
w Policach" 
nr projektu POKL/1/9.1.1/12/08</t>
  </si>
  <si>
    <t>Rozdział</t>
  </si>
  <si>
    <t>z tego:</t>
  </si>
  <si>
    <t>OGÓŁEM</t>
  </si>
  <si>
    <t>Nazwa programu</t>
  </si>
  <si>
    <t>Nazwa projektu</t>
  </si>
  <si>
    <t>Koszty kwalifikowane 
w ramach projektu</t>
  </si>
  <si>
    <t>Regionalny Program Operacyjny dla województwa zachodniopomorskiego</t>
  </si>
  <si>
    <t>Przebudowa i rozbudowa sieci wodociągowej 
w Pilchowie</t>
  </si>
  <si>
    <t>Wydział TI</t>
  </si>
  <si>
    <t>środki budżetowe</t>
  </si>
  <si>
    <t>dotacje z GFOŚiGW</t>
  </si>
  <si>
    <t>środki pomocowe</t>
  </si>
  <si>
    <t>inne środki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</si>
  <si>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</si>
  <si>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</si>
  <si>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</si>
  <si>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</si>
  <si>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 xml:space="preserve">Program polsko-niemiecki </t>
  </si>
  <si>
    <t>Poznajemy historię Szczecina</t>
  </si>
  <si>
    <t>Program Operacyjny Kapitał Ludzki</t>
  </si>
  <si>
    <t>Pobudka – rozwój potencjału zawodowego młodzieży w wieku 18 – 25 lat</t>
  </si>
  <si>
    <t>Wydział PI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</si>
  <si>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</si>
  <si>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</si>
  <si>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</si>
  <si>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</si>
  <si>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</si>
  <si>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</si>
  <si>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</si>
  <si>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</si>
  <si>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</si>
  <si>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</si>
  <si>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Budowa kanalizacji deszczowej i sieci wodociągowej w ul. Wiśniowej i Czereśniowej 
w Policach</t>
  </si>
  <si>
    <t>21.</t>
  </si>
  <si>
    <t>Przebudowa rurociągu na cieku melioracyjnym "Grzybnica" oraz budowa sieci kanalizacji sanitarnej w ul. Kochanowskiego w Policach</t>
  </si>
  <si>
    <t>22.</t>
  </si>
  <si>
    <t>Program Operacyjny Infrastruktura 
i Środowisko</t>
  </si>
  <si>
    <t>Termomodernizacja budynków użyteczności publicznej</t>
  </si>
  <si>
    <t>23.</t>
  </si>
  <si>
    <t>Program Rozwoju Obszarów Wiejskich</t>
  </si>
  <si>
    <t>Plan na 2008 r.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</si>
  <si>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</si>
  <si>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</si>
  <si>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</si>
  <si>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</si>
  <si>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"Łatwiejszy dostęp do edukacji poprzez kurs języka niemieckiego w Tanowie" 
nr projektu POKL/1/9.5/94-2/07</t>
  </si>
  <si>
    <t>"Nauka języka angielskiego szansą podnoszenia poziomu wykształcenia i kwalifikacji" 
nr projektu POKL/1/9.5/95-2/07</t>
  </si>
  <si>
    <t>"Edukacja i kultura w Pilchowie - teatr i literatura bez tajemnic" 
nr projektu POKL/1/9.5/96-1/07</t>
  </si>
  <si>
    <t>"Łatwiejszy dostęp do edukacji poprzez  kurs języka niemieckiego w Trzebieży" 
nr projektu POKL/1/9.5/97-2/07</t>
  </si>
  <si>
    <t>"Język angielski szansą zdobycia lepszego wykształcenia w Drogoradzu" 
nr projektu POKL/1/9.5/98-2/07</t>
  </si>
  <si>
    <t>"Dostęp do edukacji na wsi - dziennikarstwo, literatura i język polski" 
nr projektu POKL/1/9.5/99-1/07</t>
  </si>
  <si>
    <t>"Język angielski szansą lepszego wykształcenia w Przęsocinie" 
nr projektu POKL/1/9.5/100-2/07</t>
  </si>
  <si>
    <t>"Język angielski - lepsze wykształcenie, lepsze kwalifikacje, lepsza przyszłość" 
nr projektu POKL/1/9.5/101-2/07</t>
  </si>
  <si>
    <t>Rozbudowa i modernizacja instalacji Zakładu Odzysku i Składowania Odpadów Komunalnych 
w Leśnie Górnym</t>
  </si>
  <si>
    <t>Wykonanie
w I półroczu 2008 r.</t>
  </si>
  <si>
    <t>Budowa świetlicy wiejskiej w Trzeszczynie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</si>
</sst>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43"/>
      <name val="Arial CE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43" fontId="1" fillId="0" borderId="3" xfId="15" applyFont="1" applyFill="1" applyBorder="1" applyAlignment="1">
      <alignment horizontal="right" vertical="center" wrapText="1"/>
    </xf>
    <xf numFmtId="43" fontId="11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43" fontId="11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67" fontId="4" fillId="2" borderId="6" xfId="15" applyNumberFormat="1" applyFont="1" applyFill="1" applyBorder="1" applyAlignment="1">
      <alignment horizontal="right" vertical="center" wrapText="1"/>
    </xf>
    <xf numFmtId="43" fontId="4" fillId="0" borderId="6" xfId="15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167" fontId="4" fillId="2" borderId="1" xfId="15" applyNumberFormat="1" applyFont="1" applyFill="1" applyBorder="1" applyAlignment="1">
      <alignment horizontal="right" vertical="center" wrapText="1"/>
    </xf>
    <xf numFmtId="43" fontId="4" fillId="0" borderId="1" xfId="15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3" fontId="1" fillId="0" borderId="8" xfId="15" applyFont="1" applyFill="1" applyBorder="1" applyAlignment="1">
      <alignment horizontal="right" vertical="center" wrapText="1"/>
    </xf>
    <xf numFmtId="3" fontId="1" fillId="2" borderId="3" xfId="15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/>
    </xf>
    <xf numFmtId="43" fontId="4" fillId="0" borderId="2" xfId="15" applyFont="1" applyFill="1" applyBorder="1" applyAlignment="1">
      <alignment horizontal="right" vertical="center"/>
    </xf>
    <xf numFmtId="43" fontId="4" fillId="0" borderId="10" xfId="15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167" fontId="4" fillId="2" borderId="9" xfId="15" applyNumberFormat="1" applyFont="1" applyFill="1" applyBorder="1" applyAlignment="1">
      <alignment horizontal="right" vertical="center" wrapText="1"/>
    </xf>
    <xf numFmtId="43" fontId="4" fillId="0" borderId="9" xfId="15" applyFont="1" applyFill="1" applyBorder="1" applyAlignment="1">
      <alignment horizontal="right" vertical="center" wrapText="1"/>
    </xf>
    <xf numFmtId="43" fontId="4" fillId="0" borderId="12" xfId="15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0" fontId="0" fillId="0" borderId="16" xfId="19" applyNumberFormat="1" applyFont="1" applyBorder="1" applyAlignment="1">
      <alignment vertical="center"/>
    </xf>
    <xf numFmtId="10" fontId="0" fillId="0" borderId="17" xfId="19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 wrapText="1"/>
    </xf>
    <xf numFmtId="10" fontId="0" fillId="0" borderId="18" xfId="19" applyNumberFormat="1" applyFont="1" applyBorder="1" applyAlignment="1">
      <alignment vertical="center"/>
    </xf>
    <xf numFmtId="10" fontId="7" fillId="0" borderId="19" xfId="19" applyNumberFormat="1" applyFont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43" fontId="1" fillId="0" borderId="15" xfId="15" applyFont="1" applyFill="1" applyBorder="1" applyAlignment="1">
      <alignment horizontal="right" vertical="center" wrapText="1"/>
    </xf>
    <xf numFmtId="10" fontId="0" fillId="0" borderId="20" xfId="19" applyNumberFormat="1" applyFont="1" applyBorder="1" applyAlignment="1">
      <alignment vertical="center"/>
    </xf>
    <xf numFmtId="10" fontId="0" fillId="0" borderId="21" xfId="19" applyNumberFormat="1" applyFont="1" applyBorder="1" applyAlignment="1">
      <alignment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33"/>
  <sheetViews>
    <sheetView showGridLines="0" tabSelected="1" view="pageBreakPreview" zoomScaleSheetLayoutView="100" workbookViewId="0" topLeftCell="A1">
      <selection activeCell="A1" sqref="A1:K1"/>
    </sheetView>
  </sheetViews>
  <sheetFormatPr defaultColWidth="9.00390625" defaultRowHeight="12"/>
  <cols>
    <col min="1" max="1" width="3.375" style="0" bestFit="1" customWidth="1"/>
    <col min="2" max="2" width="4.875" style="0" bestFit="1" customWidth="1"/>
    <col min="3" max="3" width="8.625" style="0" customWidth="1"/>
    <col min="4" max="4" width="35.375" style="0" customWidth="1"/>
    <col min="5" max="5" width="39.25390625" style="0" customWidth="1"/>
    <col min="6" max="6" width="25.25390625" style="0" customWidth="1"/>
    <col min="7" max="7" width="11.75390625" style="0" customWidth="1"/>
    <col min="8" max="8" width="11.875" style="0" customWidth="1"/>
    <col min="9" max="9" width="13.125" style="0" bestFit="1" customWidth="1"/>
    <col min="10" max="10" width="15.625" style="1" customWidth="1"/>
    <col min="11" max="12" width="17.875" style="0" customWidth="1"/>
    <col min="13" max="13" width="12.625" style="5" bestFit="1" customWidth="1"/>
    <col min="14" max="14" width="12.75390625" style="0" bestFit="1" customWidth="1"/>
    <col min="15" max="15" width="13.75390625" style="0" customWidth="1"/>
    <col min="16" max="16" width="12.625" style="0" customWidth="1"/>
    <col min="17" max="17" width="16.875" style="0" customWidth="1"/>
    <col min="18" max="18" width="11.75390625" style="0" bestFit="1" customWidth="1"/>
    <col min="19" max="19" width="10.75390625" style="0" bestFit="1" customWidth="1"/>
    <col min="21" max="21" width="11.625" style="0" bestFit="1" customWidth="1"/>
  </cols>
  <sheetData>
    <row r="1" spans="1:12" ht="64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"/>
    </row>
    <row r="2" spans="1:17" ht="16.5" thickBot="1">
      <c r="A2" s="6"/>
      <c r="B2" s="6"/>
      <c r="C2" s="6"/>
      <c r="D2" s="6"/>
      <c r="E2" s="6"/>
      <c r="F2" s="6"/>
      <c r="G2" s="6"/>
      <c r="H2" s="6"/>
      <c r="I2" s="6"/>
      <c r="J2" s="6"/>
      <c r="Q2" s="2" t="s">
        <v>6</v>
      </c>
    </row>
    <row r="3" spans="1:17" s="8" customFormat="1" ht="12">
      <c r="A3" s="72" t="s">
        <v>7</v>
      </c>
      <c r="B3" s="74" t="s">
        <v>19</v>
      </c>
      <c r="C3" s="74" t="s">
        <v>23</v>
      </c>
      <c r="D3" s="74" t="s">
        <v>26</v>
      </c>
      <c r="E3" s="74" t="s">
        <v>27</v>
      </c>
      <c r="F3" s="74" t="s">
        <v>2</v>
      </c>
      <c r="G3" s="74" t="s">
        <v>18</v>
      </c>
      <c r="H3" s="74"/>
      <c r="I3" s="74" t="s">
        <v>3</v>
      </c>
      <c r="J3" s="74" t="s">
        <v>28</v>
      </c>
      <c r="K3" s="78" t="s">
        <v>63</v>
      </c>
      <c r="L3" s="78" t="s">
        <v>77</v>
      </c>
      <c r="M3" s="80" t="s">
        <v>24</v>
      </c>
      <c r="N3" s="81"/>
      <c r="O3" s="81"/>
      <c r="P3" s="81"/>
      <c r="Q3" s="69" t="s">
        <v>1</v>
      </c>
    </row>
    <row r="4" spans="1:17" s="8" customFormat="1" ht="45.75" customHeight="1">
      <c r="A4" s="73"/>
      <c r="B4" s="75"/>
      <c r="C4" s="75"/>
      <c r="D4" s="75"/>
      <c r="E4" s="75"/>
      <c r="F4" s="75"/>
      <c r="G4" s="9" t="s">
        <v>4</v>
      </c>
      <c r="H4" s="9" t="s">
        <v>5</v>
      </c>
      <c r="I4" s="75"/>
      <c r="J4" s="75"/>
      <c r="K4" s="79"/>
      <c r="L4" s="79"/>
      <c r="M4" s="10" t="s">
        <v>32</v>
      </c>
      <c r="N4" s="11" t="s">
        <v>33</v>
      </c>
      <c r="O4" s="13" t="s">
        <v>34</v>
      </c>
      <c r="P4" s="13" t="s">
        <v>35</v>
      </c>
      <c r="Q4" s="70"/>
    </row>
    <row r="5" spans="1:17" s="12" customFormat="1" ht="15" customHeight="1" thickBo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2">
        <v>13</v>
      </c>
      <c r="N5" s="51">
        <v>14</v>
      </c>
      <c r="O5" s="53">
        <v>15</v>
      </c>
      <c r="P5" s="53">
        <v>16</v>
      </c>
      <c r="Q5" s="54">
        <v>17</v>
      </c>
    </row>
    <row r="6" spans="1:17" s="3" customFormat="1" ht="39.75" customHeight="1">
      <c r="A6" s="42" t="s">
        <v>14</v>
      </c>
      <c r="B6" s="43">
        <v>400</v>
      </c>
      <c r="C6" s="43">
        <v>40002</v>
      </c>
      <c r="D6" s="44" t="s">
        <v>29</v>
      </c>
      <c r="E6" s="44" t="s">
        <v>30</v>
      </c>
      <c r="F6" s="39" t="s">
        <v>31</v>
      </c>
      <c r="G6" s="43">
        <v>2007</v>
      </c>
      <c r="H6" s="43">
        <v>2009</v>
      </c>
      <c r="I6" s="45">
        <v>1000000</v>
      </c>
      <c r="J6" s="45">
        <v>950000</v>
      </c>
      <c r="K6" s="46">
        <v>500000</v>
      </c>
      <c r="L6" s="47">
        <f>SUM(M6:P6)</f>
        <v>0</v>
      </c>
      <c r="M6" s="47">
        <v>0</v>
      </c>
      <c r="N6" s="47">
        <v>0</v>
      </c>
      <c r="O6" s="47">
        <v>0</v>
      </c>
      <c r="P6" s="48">
        <v>0</v>
      </c>
      <c r="Q6" s="60">
        <f>SUM(L6/K6)</f>
        <v>0</v>
      </c>
    </row>
    <row r="7" spans="1:17" s="3" customFormat="1" ht="39.75" customHeight="1">
      <c r="A7" s="28" t="s">
        <v>12</v>
      </c>
      <c r="B7" s="29">
        <v>750</v>
      </c>
      <c r="C7" s="29">
        <v>75023</v>
      </c>
      <c r="D7" s="30" t="s">
        <v>36</v>
      </c>
      <c r="E7" s="30" t="s">
        <v>37</v>
      </c>
      <c r="F7" s="31" t="s">
        <v>38</v>
      </c>
      <c r="G7" s="29">
        <v>2008</v>
      </c>
      <c r="H7" s="29">
        <v>2008</v>
      </c>
      <c r="I7" s="32">
        <v>402000</v>
      </c>
      <c r="J7" s="32">
        <v>400000</v>
      </c>
      <c r="K7" s="33">
        <v>402000</v>
      </c>
      <c r="L7" s="34">
        <f>SUM(M7:P7)</f>
        <v>600</v>
      </c>
      <c r="M7" s="34">
        <v>150</v>
      </c>
      <c r="N7" s="34">
        <v>0</v>
      </c>
      <c r="O7" s="34">
        <v>450</v>
      </c>
      <c r="P7" s="40">
        <v>0</v>
      </c>
      <c r="Q7" s="61">
        <f aca="true" t="shared" si="0" ref="Q7:Q30">SUM(L7/K7)</f>
        <v>0.0015</v>
      </c>
    </row>
    <row r="8" spans="1:17" s="3" customFormat="1" ht="39.75" customHeight="1">
      <c r="A8" s="28" t="s">
        <v>13</v>
      </c>
      <c r="B8" s="29">
        <v>754</v>
      </c>
      <c r="C8" s="29">
        <v>75412</v>
      </c>
      <c r="D8" s="30" t="s">
        <v>29</v>
      </c>
      <c r="E8" s="30" t="s">
        <v>39</v>
      </c>
      <c r="F8" s="31" t="s">
        <v>31</v>
      </c>
      <c r="G8" s="29">
        <v>2004</v>
      </c>
      <c r="H8" s="29">
        <v>2008</v>
      </c>
      <c r="I8" s="32">
        <v>1200500</v>
      </c>
      <c r="J8" s="35">
        <v>1157400</v>
      </c>
      <c r="K8" s="33">
        <v>1161700</v>
      </c>
      <c r="L8" s="34">
        <f aca="true" t="shared" si="1" ref="L8:L29">SUM(M8:P8)</f>
        <v>0</v>
      </c>
      <c r="M8" s="34">
        <v>0</v>
      </c>
      <c r="N8" s="34">
        <v>0</v>
      </c>
      <c r="O8" s="34">
        <v>0</v>
      </c>
      <c r="P8" s="40">
        <v>0</v>
      </c>
      <c r="Q8" s="61">
        <f t="shared" si="0"/>
        <v>0</v>
      </c>
    </row>
    <row r="9" spans="1:19" s="3" customFormat="1" ht="39.75" customHeight="1">
      <c r="A9" s="28" t="s">
        <v>15</v>
      </c>
      <c r="B9" s="29">
        <v>801</v>
      </c>
      <c r="C9" s="29">
        <v>80101</v>
      </c>
      <c r="D9" s="30" t="s">
        <v>40</v>
      </c>
      <c r="E9" s="30" t="s">
        <v>41</v>
      </c>
      <c r="F9" s="36" t="s">
        <v>20</v>
      </c>
      <c r="G9" s="29">
        <v>2008</v>
      </c>
      <c r="H9" s="29">
        <v>2008</v>
      </c>
      <c r="I9" s="32">
        <v>2500</v>
      </c>
      <c r="J9" s="32">
        <v>2500</v>
      </c>
      <c r="K9" s="33">
        <v>2500</v>
      </c>
      <c r="L9" s="34">
        <f t="shared" si="1"/>
        <v>0</v>
      </c>
      <c r="M9" s="34">
        <v>0</v>
      </c>
      <c r="N9" s="34">
        <v>0</v>
      </c>
      <c r="O9" s="34">
        <v>0</v>
      </c>
      <c r="P9" s="40">
        <v>0</v>
      </c>
      <c r="Q9" s="61">
        <f t="shared" si="0"/>
        <v>0</v>
      </c>
      <c r="R9" s="16"/>
      <c r="S9" s="16"/>
    </row>
    <row r="10" spans="1:21" s="4" customFormat="1" ht="39.75" customHeight="1">
      <c r="A10" s="28" t="s">
        <v>16</v>
      </c>
      <c r="B10" s="29">
        <v>853</v>
      </c>
      <c r="C10" s="29">
        <v>85395</v>
      </c>
      <c r="D10" s="30" t="s">
        <v>42</v>
      </c>
      <c r="E10" s="30" t="s">
        <v>43</v>
      </c>
      <c r="F10" s="36" t="s">
        <v>21</v>
      </c>
      <c r="G10" s="29">
        <v>2008</v>
      </c>
      <c r="H10" s="29">
        <v>2008</v>
      </c>
      <c r="I10" s="32">
        <v>315238</v>
      </c>
      <c r="J10" s="32">
        <v>315238</v>
      </c>
      <c r="K10" s="33">
        <v>315238</v>
      </c>
      <c r="L10" s="34">
        <f>SUM(M10:P10)</f>
        <v>105483</v>
      </c>
      <c r="M10" s="34">
        <v>9675</v>
      </c>
      <c r="N10" s="34">
        <v>0</v>
      </c>
      <c r="O10" s="34">
        <v>90481.13</v>
      </c>
      <c r="P10" s="40">
        <v>5326.87</v>
      </c>
      <c r="Q10" s="61">
        <f t="shared" si="0"/>
        <v>0.3346</v>
      </c>
      <c r="R10" s="17"/>
      <c r="S10" s="17"/>
      <c r="U10" s="15"/>
    </row>
    <row r="11" spans="1:17" s="3" customFormat="1" ht="54.75" customHeight="1">
      <c r="A11" s="28" t="s">
        <v>17</v>
      </c>
      <c r="B11" s="29">
        <v>853</v>
      </c>
      <c r="C11" s="29">
        <v>85395</v>
      </c>
      <c r="D11" s="30" t="s">
        <v>42</v>
      </c>
      <c r="E11" s="30" t="s">
        <v>22</v>
      </c>
      <c r="F11" s="31" t="s">
        <v>44</v>
      </c>
      <c r="G11" s="29">
        <v>2008</v>
      </c>
      <c r="H11" s="29">
        <v>2009</v>
      </c>
      <c r="I11" s="32">
        <v>465066</v>
      </c>
      <c r="J11" s="32">
        <v>465066</v>
      </c>
      <c r="K11" s="33">
        <v>180178</v>
      </c>
      <c r="L11" s="34">
        <f t="shared" si="1"/>
        <v>2500</v>
      </c>
      <c r="M11" s="34">
        <v>0</v>
      </c>
      <c r="N11" s="34">
        <v>0</v>
      </c>
      <c r="O11" s="34">
        <v>2125</v>
      </c>
      <c r="P11" s="40">
        <v>375</v>
      </c>
      <c r="Q11" s="61">
        <f t="shared" si="0"/>
        <v>0.0139</v>
      </c>
    </row>
    <row r="12" spans="1:17" s="3" customFormat="1" ht="39.75" customHeight="1">
      <c r="A12" s="28" t="s">
        <v>8</v>
      </c>
      <c r="B12" s="29">
        <v>853</v>
      </c>
      <c r="C12" s="29">
        <v>85395</v>
      </c>
      <c r="D12" s="30" t="s">
        <v>42</v>
      </c>
      <c r="E12" s="30" t="s">
        <v>64</v>
      </c>
      <c r="F12" s="31" t="s">
        <v>44</v>
      </c>
      <c r="G12" s="29">
        <v>2008</v>
      </c>
      <c r="H12" s="29">
        <v>2009</v>
      </c>
      <c r="I12" s="32">
        <v>47889</v>
      </c>
      <c r="J12" s="32">
        <v>47889</v>
      </c>
      <c r="K12" s="33">
        <v>26469</v>
      </c>
      <c r="L12" s="34">
        <f t="shared" si="1"/>
        <v>6826.99</v>
      </c>
      <c r="M12" s="34">
        <v>0</v>
      </c>
      <c r="N12" s="34">
        <v>0</v>
      </c>
      <c r="O12" s="34">
        <v>5802.94</v>
      </c>
      <c r="P12" s="40">
        <v>1024.05</v>
      </c>
      <c r="Q12" s="61">
        <f t="shared" si="0"/>
        <v>0.2579</v>
      </c>
    </row>
    <row r="13" spans="1:17" s="3" customFormat="1" ht="39.75" customHeight="1">
      <c r="A13" s="28" t="s">
        <v>9</v>
      </c>
      <c r="B13" s="29">
        <v>853</v>
      </c>
      <c r="C13" s="29">
        <v>85395</v>
      </c>
      <c r="D13" s="30" t="s">
        <v>42</v>
      </c>
      <c r="E13" s="30" t="s">
        <v>65</v>
      </c>
      <c r="F13" s="31" t="s">
        <v>44</v>
      </c>
      <c r="G13" s="29">
        <v>2008</v>
      </c>
      <c r="H13" s="29">
        <v>2009</v>
      </c>
      <c r="I13" s="32">
        <v>48389</v>
      </c>
      <c r="J13" s="32">
        <v>48389</v>
      </c>
      <c r="K13" s="33">
        <v>26969</v>
      </c>
      <c r="L13" s="34">
        <f t="shared" si="1"/>
        <v>5018.99</v>
      </c>
      <c r="M13" s="34">
        <v>0</v>
      </c>
      <c r="N13" s="34">
        <v>0</v>
      </c>
      <c r="O13" s="34">
        <v>4266.14</v>
      </c>
      <c r="P13" s="40">
        <v>752.85</v>
      </c>
      <c r="Q13" s="61">
        <f t="shared" si="0"/>
        <v>0.1861</v>
      </c>
    </row>
    <row r="14" spans="1:17" s="3" customFormat="1" ht="39.75" customHeight="1">
      <c r="A14" s="28" t="s">
        <v>10</v>
      </c>
      <c r="B14" s="29">
        <v>853</v>
      </c>
      <c r="C14" s="29">
        <v>85395</v>
      </c>
      <c r="D14" s="30" t="s">
        <v>42</v>
      </c>
      <c r="E14" s="30" t="s">
        <v>66</v>
      </c>
      <c r="F14" s="31" t="s">
        <v>44</v>
      </c>
      <c r="G14" s="29">
        <v>2008</v>
      </c>
      <c r="H14" s="29">
        <v>2009</v>
      </c>
      <c r="I14" s="32">
        <v>47843</v>
      </c>
      <c r="J14" s="32">
        <v>47843</v>
      </c>
      <c r="K14" s="33">
        <v>21789</v>
      </c>
      <c r="L14" s="34">
        <f t="shared" si="1"/>
        <v>1118.98</v>
      </c>
      <c r="M14" s="34">
        <v>0</v>
      </c>
      <c r="N14" s="34">
        <v>0</v>
      </c>
      <c r="O14" s="34">
        <v>951.13</v>
      </c>
      <c r="P14" s="40">
        <v>167.85</v>
      </c>
      <c r="Q14" s="61">
        <f t="shared" si="0"/>
        <v>0.0514</v>
      </c>
    </row>
    <row r="15" spans="1:17" s="3" customFormat="1" ht="39.75" customHeight="1">
      <c r="A15" s="28" t="s">
        <v>11</v>
      </c>
      <c r="B15" s="29">
        <v>853</v>
      </c>
      <c r="C15" s="29">
        <v>85395</v>
      </c>
      <c r="D15" s="30" t="s">
        <v>42</v>
      </c>
      <c r="E15" s="30" t="s">
        <v>67</v>
      </c>
      <c r="F15" s="31" t="s">
        <v>44</v>
      </c>
      <c r="G15" s="29">
        <v>2008</v>
      </c>
      <c r="H15" s="29">
        <v>2009</v>
      </c>
      <c r="I15" s="32">
        <v>49549</v>
      </c>
      <c r="J15" s="32">
        <v>49549</v>
      </c>
      <c r="K15" s="33">
        <v>27449</v>
      </c>
      <c r="L15" s="34">
        <f t="shared" si="1"/>
        <v>7530.99</v>
      </c>
      <c r="M15" s="34">
        <v>0</v>
      </c>
      <c r="N15" s="34">
        <v>0</v>
      </c>
      <c r="O15" s="34">
        <v>6401.34</v>
      </c>
      <c r="P15" s="40">
        <v>1129.65</v>
      </c>
      <c r="Q15" s="61">
        <f t="shared" si="0"/>
        <v>0.2744</v>
      </c>
    </row>
    <row r="16" spans="1:17" s="3" customFormat="1" ht="39.75" customHeight="1">
      <c r="A16" s="28" t="s">
        <v>45</v>
      </c>
      <c r="B16" s="29">
        <v>853</v>
      </c>
      <c r="C16" s="29">
        <v>85395</v>
      </c>
      <c r="D16" s="30" t="s">
        <v>42</v>
      </c>
      <c r="E16" s="30" t="s">
        <v>68</v>
      </c>
      <c r="F16" s="31" t="s">
        <v>44</v>
      </c>
      <c r="G16" s="29">
        <v>2008</v>
      </c>
      <c r="H16" s="29">
        <v>2009</v>
      </c>
      <c r="I16" s="32">
        <v>48389</v>
      </c>
      <c r="J16" s="32">
        <v>48389</v>
      </c>
      <c r="K16" s="33">
        <v>26969</v>
      </c>
      <c r="L16" s="34">
        <f t="shared" si="1"/>
        <v>5738.99</v>
      </c>
      <c r="M16" s="34">
        <v>0</v>
      </c>
      <c r="N16" s="34">
        <v>0</v>
      </c>
      <c r="O16" s="34">
        <v>4878.14</v>
      </c>
      <c r="P16" s="40">
        <v>860.85</v>
      </c>
      <c r="Q16" s="61">
        <f>SUM(L16/K16)</f>
        <v>0.2128</v>
      </c>
    </row>
    <row r="17" spans="1:17" s="3" customFormat="1" ht="39.75" customHeight="1">
      <c r="A17" s="28" t="s">
        <v>46</v>
      </c>
      <c r="B17" s="29">
        <v>853</v>
      </c>
      <c r="C17" s="29">
        <v>85395</v>
      </c>
      <c r="D17" s="30" t="s">
        <v>42</v>
      </c>
      <c r="E17" s="30" t="s">
        <v>69</v>
      </c>
      <c r="F17" s="31" t="s">
        <v>44</v>
      </c>
      <c r="G17" s="29">
        <v>2008</v>
      </c>
      <c r="H17" s="29">
        <v>2009</v>
      </c>
      <c r="I17" s="32">
        <v>49549</v>
      </c>
      <c r="J17" s="32">
        <f>I17</f>
        <v>49549</v>
      </c>
      <c r="K17" s="33">
        <v>27449</v>
      </c>
      <c r="L17" s="34">
        <f t="shared" si="1"/>
        <v>5770.99</v>
      </c>
      <c r="M17" s="34">
        <v>0</v>
      </c>
      <c r="N17" s="34">
        <v>0</v>
      </c>
      <c r="O17" s="34">
        <v>4905.34</v>
      </c>
      <c r="P17" s="40">
        <v>865.65</v>
      </c>
      <c r="Q17" s="61">
        <f t="shared" si="0"/>
        <v>0.2102</v>
      </c>
    </row>
    <row r="18" spans="1:17" s="3" customFormat="1" ht="39.75" customHeight="1">
      <c r="A18" s="28" t="s">
        <v>47</v>
      </c>
      <c r="B18" s="29">
        <v>853</v>
      </c>
      <c r="C18" s="29">
        <v>85395</v>
      </c>
      <c r="D18" s="30" t="s">
        <v>42</v>
      </c>
      <c r="E18" s="30" t="s">
        <v>70</v>
      </c>
      <c r="F18" s="31" t="s">
        <v>44</v>
      </c>
      <c r="G18" s="29">
        <v>2008</v>
      </c>
      <c r="H18" s="29">
        <v>2009</v>
      </c>
      <c r="I18" s="32">
        <v>47843</v>
      </c>
      <c r="J18" s="32">
        <v>47843</v>
      </c>
      <c r="K18" s="33">
        <v>21789</v>
      </c>
      <c r="L18" s="34">
        <f t="shared" si="1"/>
        <v>1118.98</v>
      </c>
      <c r="M18" s="34">
        <v>0</v>
      </c>
      <c r="N18" s="34">
        <v>0</v>
      </c>
      <c r="O18" s="34">
        <v>951.13</v>
      </c>
      <c r="P18" s="40">
        <v>167.85</v>
      </c>
      <c r="Q18" s="61">
        <f t="shared" si="0"/>
        <v>0.0514</v>
      </c>
    </row>
    <row r="19" spans="1:17" s="3" customFormat="1" ht="39.75" customHeight="1">
      <c r="A19" s="28" t="s">
        <v>48</v>
      </c>
      <c r="B19" s="29">
        <v>853</v>
      </c>
      <c r="C19" s="29">
        <v>85395</v>
      </c>
      <c r="D19" s="30" t="s">
        <v>42</v>
      </c>
      <c r="E19" s="30" t="s">
        <v>71</v>
      </c>
      <c r="F19" s="36" t="s">
        <v>44</v>
      </c>
      <c r="G19" s="29">
        <v>2008</v>
      </c>
      <c r="H19" s="29">
        <v>2009</v>
      </c>
      <c r="I19" s="32">
        <v>47889</v>
      </c>
      <c r="J19" s="32">
        <f>I19</f>
        <v>47889</v>
      </c>
      <c r="K19" s="33">
        <v>26469</v>
      </c>
      <c r="L19" s="34">
        <f t="shared" si="1"/>
        <v>5558.99</v>
      </c>
      <c r="M19" s="34">
        <v>0</v>
      </c>
      <c r="N19" s="34">
        <v>0</v>
      </c>
      <c r="O19" s="34">
        <v>4725.14</v>
      </c>
      <c r="P19" s="40">
        <v>833.85</v>
      </c>
      <c r="Q19" s="61">
        <f t="shared" si="0"/>
        <v>0.21</v>
      </c>
    </row>
    <row r="20" spans="1:17" s="3" customFormat="1" ht="39.75" customHeight="1">
      <c r="A20" s="28" t="s">
        <v>49</v>
      </c>
      <c r="B20" s="29">
        <v>853</v>
      </c>
      <c r="C20" s="29">
        <v>85395</v>
      </c>
      <c r="D20" s="30" t="s">
        <v>42</v>
      </c>
      <c r="E20" s="30" t="s">
        <v>72</v>
      </c>
      <c r="F20" s="36" t="s">
        <v>44</v>
      </c>
      <c r="G20" s="29">
        <v>2008</v>
      </c>
      <c r="H20" s="29">
        <v>2009</v>
      </c>
      <c r="I20" s="32">
        <v>47889</v>
      </c>
      <c r="J20" s="32">
        <v>47889</v>
      </c>
      <c r="K20" s="33">
        <v>26469</v>
      </c>
      <c r="L20" s="34">
        <f t="shared" si="1"/>
        <v>6826.99</v>
      </c>
      <c r="M20" s="34">
        <v>0</v>
      </c>
      <c r="N20" s="34">
        <v>0</v>
      </c>
      <c r="O20" s="34">
        <v>5802.94</v>
      </c>
      <c r="P20" s="40">
        <v>1024.05</v>
      </c>
      <c r="Q20" s="61">
        <f t="shared" si="0"/>
        <v>0.2579</v>
      </c>
    </row>
    <row r="21" spans="1:17" s="3" customFormat="1" ht="39.75" customHeight="1">
      <c r="A21" s="28" t="s">
        <v>50</v>
      </c>
      <c r="B21" s="29">
        <v>853</v>
      </c>
      <c r="C21" s="29">
        <v>85395</v>
      </c>
      <c r="D21" s="30" t="s">
        <v>42</v>
      </c>
      <c r="E21" s="30" t="s">
        <v>73</v>
      </c>
      <c r="F21" s="31" t="s">
        <v>44</v>
      </c>
      <c r="G21" s="29">
        <v>2008</v>
      </c>
      <c r="H21" s="29">
        <v>2009</v>
      </c>
      <c r="I21" s="32">
        <v>45630</v>
      </c>
      <c r="J21" s="32">
        <v>45630</v>
      </c>
      <c r="K21" s="33">
        <v>20142</v>
      </c>
      <c r="L21" s="34">
        <f t="shared" si="1"/>
        <v>0</v>
      </c>
      <c r="M21" s="34">
        <v>0</v>
      </c>
      <c r="N21" s="34">
        <v>0</v>
      </c>
      <c r="O21" s="34">
        <v>0</v>
      </c>
      <c r="P21" s="40">
        <v>0</v>
      </c>
      <c r="Q21" s="61">
        <f t="shared" si="0"/>
        <v>0</v>
      </c>
    </row>
    <row r="22" spans="1:17" s="3" customFormat="1" ht="39.75" customHeight="1">
      <c r="A22" s="28" t="s">
        <v>51</v>
      </c>
      <c r="B22" s="29">
        <v>853</v>
      </c>
      <c r="C22" s="29">
        <v>85395</v>
      </c>
      <c r="D22" s="30" t="s">
        <v>42</v>
      </c>
      <c r="E22" s="30" t="s">
        <v>74</v>
      </c>
      <c r="F22" s="31" t="s">
        <v>44</v>
      </c>
      <c r="G22" s="29">
        <v>2008</v>
      </c>
      <c r="H22" s="29">
        <v>2009</v>
      </c>
      <c r="I22" s="32">
        <v>48689</v>
      </c>
      <c r="J22" s="32">
        <v>48689</v>
      </c>
      <c r="K22" s="33">
        <v>27169</v>
      </c>
      <c r="L22" s="34">
        <f t="shared" si="1"/>
        <v>5418.99</v>
      </c>
      <c r="M22" s="34">
        <v>0</v>
      </c>
      <c r="N22" s="34">
        <v>0</v>
      </c>
      <c r="O22" s="34">
        <v>4606.14</v>
      </c>
      <c r="P22" s="40">
        <v>812.85</v>
      </c>
      <c r="Q22" s="61">
        <f t="shared" si="0"/>
        <v>0.1995</v>
      </c>
    </row>
    <row r="23" spans="1:17" s="3" customFormat="1" ht="39.75" customHeight="1" thickBot="1">
      <c r="A23" s="21" t="s">
        <v>52</v>
      </c>
      <c r="B23" s="22">
        <v>853</v>
      </c>
      <c r="C23" s="22">
        <v>85395</v>
      </c>
      <c r="D23" s="23" t="s">
        <v>42</v>
      </c>
      <c r="E23" s="23" t="s">
        <v>75</v>
      </c>
      <c r="F23" s="24" t="s">
        <v>44</v>
      </c>
      <c r="G23" s="22">
        <v>2008</v>
      </c>
      <c r="H23" s="22">
        <v>2009</v>
      </c>
      <c r="I23" s="25">
        <v>47889</v>
      </c>
      <c r="J23" s="25">
        <v>47889</v>
      </c>
      <c r="K23" s="26">
        <v>26469</v>
      </c>
      <c r="L23" s="27">
        <f t="shared" si="1"/>
        <v>6474.99</v>
      </c>
      <c r="M23" s="27">
        <v>0</v>
      </c>
      <c r="N23" s="27">
        <v>0</v>
      </c>
      <c r="O23" s="27">
        <v>5503.74</v>
      </c>
      <c r="P23" s="41">
        <v>971.25</v>
      </c>
      <c r="Q23" s="67">
        <f t="shared" si="0"/>
        <v>0.2446</v>
      </c>
    </row>
    <row r="24" spans="1:17" s="12" customFormat="1" ht="15" customHeight="1" thickBot="1">
      <c r="A24" s="55">
        <v>1</v>
      </c>
      <c r="B24" s="56">
        <v>2</v>
      </c>
      <c r="C24" s="56">
        <v>3</v>
      </c>
      <c r="D24" s="57">
        <v>4</v>
      </c>
      <c r="E24" s="57">
        <v>5</v>
      </c>
      <c r="F24" s="57">
        <v>6</v>
      </c>
      <c r="G24" s="57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8">
        <v>13</v>
      </c>
      <c r="N24" s="57">
        <v>14</v>
      </c>
      <c r="O24" s="59">
        <v>15</v>
      </c>
      <c r="P24" s="59">
        <v>16</v>
      </c>
      <c r="Q24" s="65">
        <v>17</v>
      </c>
    </row>
    <row r="25" spans="1:17" s="3" customFormat="1" ht="39.75" customHeight="1">
      <c r="A25" s="20" t="s">
        <v>53</v>
      </c>
      <c r="B25" s="43">
        <v>900</v>
      </c>
      <c r="C25" s="43">
        <v>90001</v>
      </c>
      <c r="D25" s="44" t="s">
        <v>29</v>
      </c>
      <c r="E25" s="44" t="s">
        <v>55</v>
      </c>
      <c r="F25" s="39" t="s">
        <v>31</v>
      </c>
      <c r="G25" s="43">
        <v>2008</v>
      </c>
      <c r="H25" s="43">
        <v>2008</v>
      </c>
      <c r="I25" s="45">
        <v>628000</v>
      </c>
      <c r="J25" s="45">
        <v>600000</v>
      </c>
      <c r="K25" s="46">
        <v>628000</v>
      </c>
      <c r="L25" s="47">
        <f t="shared" si="1"/>
        <v>15845.36</v>
      </c>
      <c r="M25" s="47">
        <v>15845.36</v>
      </c>
      <c r="N25" s="47">
        <v>0</v>
      </c>
      <c r="O25" s="47">
        <v>0</v>
      </c>
      <c r="P25" s="48">
        <v>0</v>
      </c>
      <c r="Q25" s="68">
        <f t="shared" si="0"/>
        <v>0.0252</v>
      </c>
    </row>
    <row r="26" spans="1:17" s="3" customFormat="1" ht="39.75" customHeight="1">
      <c r="A26" s="28" t="s">
        <v>54</v>
      </c>
      <c r="B26" s="29">
        <v>900</v>
      </c>
      <c r="C26" s="29">
        <v>90001</v>
      </c>
      <c r="D26" s="30" t="s">
        <v>29</v>
      </c>
      <c r="E26" s="30" t="s">
        <v>57</v>
      </c>
      <c r="F26" s="31" t="s">
        <v>31</v>
      </c>
      <c r="G26" s="29">
        <v>2007</v>
      </c>
      <c r="H26" s="29">
        <v>2009</v>
      </c>
      <c r="I26" s="32">
        <v>1874432</v>
      </c>
      <c r="J26" s="35">
        <v>1800000</v>
      </c>
      <c r="K26" s="33">
        <v>1265000</v>
      </c>
      <c r="L26" s="34">
        <f t="shared" si="1"/>
        <v>0</v>
      </c>
      <c r="M26" s="34">
        <v>0</v>
      </c>
      <c r="N26" s="34">
        <v>0</v>
      </c>
      <c r="O26" s="34">
        <v>0</v>
      </c>
      <c r="P26" s="40">
        <v>0</v>
      </c>
      <c r="Q26" s="61">
        <f t="shared" si="0"/>
        <v>0</v>
      </c>
    </row>
    <row r="27" spans="1:17" s="3" customFormat="1" ht="39.75" customHeight="1">
      <c r="A27" s="28" t="s">
        <v>56</v>
      </c>
      <c r="B27" s="29">
        <v>900</v>
      </c>
      <c r="C27" s="29">
        <v>90002</v>
      </c>
      <c r="D27" s="30" t="s">
        <v>59</v>
      </c>
      <c r="E27" s="30" t="s">
        <v>76</v>
      </c>
      <c r="F27" s="31" t="s">
        <v>31</v>
      </c>
      <c r="G27" s="29">
        <v>2008</v>
      </c>
      <c r="H27" s="29">
        <v>2010</v>
      </c>
      <c r="I27" s="32">
        <v>10000000</v>
      </c>
      <c r="J27" s="32">
        <v>9900000</v>
      </c>
      <c r="K27" s="33">
        <v>1000000</v>
      </c>
      <c r="L27" s="34">
        <f t="shared" si="1"/>
        <v>0</v>
      </c>
      <c r="M27" s="34">
        <v>0</v>
      </c>
      <c r="N27" s="34">
        <v>0</v>
      </c>
      <c r="O27" s="34">
        <v>0</v>
      </c>
      <c r="P27" s="40">
        <v>0</v>
      </c>
      <c r="Q27" s="61">
        <f t="shared" si="0"/>
        <v>0</v>
      </c>
    </row>
    <row r="28" spans="1:17" s="3" customFormat="1" ht="39.75" customHeight="1">
      <c r="A28" s="28" t="s">
        <v>58</v>
      </c>
      <c r="B28" s="29">
        <v>900</v>
      </c>
      <c r="C28" s="29">
        <v>90095</v>
      </c>
      <c r="D28" s="30" t="s">
        <v>59</v>
      </c>
      <c r="E28" s="30" t="s">
        <v>60</v>
      </c>
      <c r="F28" s="31" t="s">
        <v>31</v>
      </c>
      <c r="G28" s="29">
        <v>2008</v>
      </c>
      <c r="H28" s="29">
        <v>2008</v>
      </c>
      <c r="I28" s="32">
        <v>2020000</v>
      </c>
      <c r="J28" s="32">
        <v>2020000</v>
      </c>
      <c r="K28" s="33">
        <v>2020000</v>
      </c>
      <c r="L28" s="34">
        <f t="shared" si="1"/>
        <v>0</v>
      </c>
      <c r="M28" s="34">
        <v>0</v>
      </c>
      <c r="N28" s="34">
        <v>0</v>
      </c>
      <c r="O28" s="34">
        <v>0</v>
      </c>
      <c r="P28" s="40">
        <v>0</v>
      </c>
      <c r="Q28" s="61">
        <f t="shared" si="0"/>
        <v>0</v>
      </c>
    </row>
    <row r="29" spans="1:17" s="3" customFormat="1" ht="39.75" customHeight="1" thickBot="1">
      <c r="A29" s="21" t="s">
        <v>61</v>
      </c>
      <c r="B29" s="22">
        <v>921</v>
      </c>
      <c r="C29" s="22">
        <v>92109</v>
      </c>
      <c r="D29" s="23" t="s">
        <v>62</v>
      </c>
      <c r="E29" s="23" t="s">
        <v>78</v>
      </c>
      <c r="F29" s="24" t="s">
        <v>31</v>
      </c>
      <c r="G29" s="22">
        <v>2006</v>
      </c>
      <c r="H29" s="22">
        <v>2009</v>
      </c>
      <c r="I29" s="45">
        <v>1070000</v>
      </c>
      <c r="J29" s="62">
        <v>1000000</v>
      </c>
      <c r="K29" s="46">
        <v>510000</v>
      </c>
      <c r="L29" s="47">
        <f t="shared" si="1"/>
        <v>9760</v>
      </c>
      <c r="M29" s="47">
        <v>9760</v>
      </c>
      <c r="N29" s="47">
        <v>0</v>
      </c>
      <c r="O29" s="47">
        <v>0</v>
      </c>
      <c r="P29" s="48">
        <v>0</v>
      </c>
      <c r="Q29" s="63">
        <f t="shared" si="0"/>
        <v>0.0191</v>
      </c>
    </row>
    <row r="30" spans="1:17" s="3" customFormat="1" ht="39.75" customHeight="1" thickBot="1">
      <c r="A30" s="76" t="s">
        <v>25</v>
      </c>
      <c r="B30" s="77"/>
      <c r="C30" s="77"/>
      <c r="D30" s="77"/>
      <c r="E30" s="77"/>
      <c r="F30" s="77"/>
      <c r="G30" s="77"/>
      <c r="H30" s="77"/>
      <c r="I30" s="38">
        <f>SUM(I6:I23,I25:I29)</f>
        <v>19555173</v>
      </c>
      <c r="J30" s="38">
        <f>SUM(J6:J23,J25:J29)</f>
        <v>19187641</v>
      </c>
      <c r="K30" s="38">
        <f>SUM(K6:K23,K25:K29)</f>
        <v>8290217</v>
      </c>
      <c r="L30" s="37">
        <f>SUM(M30:P30)</f>
        <v>191593.23</v>
      </c>
      <c r="M30" s="14">
        <f>SUM(M6:M23,M25:M29)</f>
        <v>35430.36</v>
      </c>
      <c r="N30" s="14">
        <f>SUM(N6:N23,N25:N29)</f>
        <v>0</v>
      </c>
      <c r="O30" s="14">
        <f>SUM(O6:O23,O25:O29)</f>
        <v>141850.25</v>
      </c>
      <c r="P30" s="66">
        <f>SUM(P6:P23,P25:P29)</f>
        <v>14312.62</v>
      </c>
      <c r="Q30" s="64">
        <f t="shared" si="0"/>
        <v>0.0231</v>
      </c>
    </row>
    <row r="33" spans="11:12" ht="12">
      <c r="K33" s="18"/>
      <c r="L33" s="19"/>
    </row>
  </sheetData>
  <mergeCells count="15">
    <mergeCell ref="A30:H30"/>
    <mergeCell ref="J3:J4"/>
    <mergeCell ref="K3:K4"/>
    <mergeCell ref="M3:P3"/>
    <mergeCell ref="L3:L4"/>
    <mergeCell ref="Q3:Q4"/>
    <mergeCell ref="A1:K1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58" r:id="rId1"/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2008-09-02T06:06:41Z</dcterms:modified>
  <cp:category/>
  <cp:version/>
  <cp:contentType/>
  <cp:contentStatus/>
</cp:coreProperties>
</file>