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5-dotacje celowe - programy" sheetId="1" r:id="rId1"/>
  </sheets>
  <definedNames>
    <definedName name="_xlnm.Print_Area" localSheetId="0">'5-dotacje celowe - programy'!$A$1:$G$152</definedName>
  </definedNames>
  <calcPr fullCalcOnLoad="1" fullPrecision="0"/>
</workbook>
</file>

<file path=xl/comments1.xml><?xml version="1.0" encoding="utf-8"?>
<comments xmlns="http://schemas.openxmlformats.org/spreadsheetml/2006/main">
  <authors>
    <author>ug</author>
  </authors>
  <commentList>
    <comment ref="E29" authorId="0">
      <text>
        <r>
          <rPr>
            <b/>
            <sz val="8"/>
            <rFont val="Tahoma"/>
            <family val="0"/>
          </rPr>
          <t>ug:</t>
        </r>
        <r>
          <rPr>
            <sz val="8"/>
            <rFont val="Tahoma"/>
            <family val="0"/>
          </rPr>
          <t xml:space="preserve">
zmieniono z 30000 zł aneksem</t>
        </r>
      </text>
    </comment>
  </commentList>
</comments>
</file>

<file path=xl/sharedStrings.xml><?xml version="1.0" encoding="utf-8"?>
<sst xmlns="http://schemas.openxmlformats.org/spreadsheetml/2006/main" count="110" uniqueCount="108">
  <si>
    <t>Regionalny Oddział Szczeciński im. Stefana Kaczmarka</t>
  </si>
  <si>
    <t xml:space="preserve">Klub Kajakowy "Alchemik" Police </t>
  </si>
  <si>
    <t>Polskie Towarzystwo Turystyczno-Krajoznawcze Oddział</t>
  </si>
  <si>
    <t>Stowarzyszenie Ekologiczne "Łarpia"</t>
  </si>
  <si>
    <t xml:space="preserve">Zachodniopomorskie Wodne Ochotnicze </t>
  </si>
  <si>
    <t>Pogotowie Ratunkowe</t>
  </si>
  <si>
    <t>Towarzystwo Przyjaciół Dzieci Zachodniopomorski</t>
  </si>
  <si>
    <t xml:space="preserve"> - w zakresie promocji ochrony zdrowia, rehabilitacji społecznej i leczniczej oraz profilaktyki zdrowotne</t>
  </si>
  <si>
    <t>Klinice Pediatrii AM w Szczecinie</t>
  </si>
  <si>
    <t>Polski Związek Głuchych Oddział Zachodniopomorski</t>
  </si>
  <si>
    <t>Specjalistyczny Ośrodek Diagnozy i Rehabilitacji Dzieci</t>
  </si>
  <si>
    <t xml:space="preserve">Polskie Stowarzyszenie na rzecz </t>
  </si>
  <si>
    <t xml:space="preserve"> - wydatki bieżące</t>
  </si>
  <si>
    <t xml:space="preserve"> - wydatki inwestycyjne</t>
  </si>
  <si>
    <t>Stowarzyszenie Honorowych Dawców Krwi</t>
  </si>
  <si>
    <t>Krwi im. Henrego Dunant w Policach</t>
  </si>
  <si>
    <t xml:space="preserve">Stowarzyszenie Kobiet </t>
  </si>
  <si>
    <t>Okręg Zachodniopomorski Koło Terenowe w Policach</t>
  </si>
  <si>
    <t>Stowarzyszenie Hospicjum Królowej Apostołów</t>
  </si>
  <si>
    <t>Fundacja Zachodniopomorskie Hospicjum dla Dzieci</t>
  </si>
  <si>
    <t>Stowarzyszenie na rzecz Osób Niepełnosprawnych</t>
  </si>
  <si>
    <t>AMICUS</t>
  </si>
  <si>
    <t>Dom Samotnych Matek z Dziećmi Monar-Markot</t>
  </si>
  <si>
    <t>pozostałe</t>
  </si>
  <si>
    <t>Zarząd Rejonowy w Policach</t>
  </si>
  <si>
    <t xml:space="preserve">Oddział Regionalny </t>
  </si>
  <si>
    <t xml:space="preserve">Parafia p.w. Podwyższenia Świętego Krzyża </t>
  </si>
  <si>
    <t xml:space="preserve">ZHR Okręg Północno-Zachodni </t>
  </si>
  <si>
    <t xml:space="preserve">Parafia p.w. Świętego Piotra i Pawła </t>
  </si>
  <si>
    <t>w Policach</t>
  </si>
  <si>
    <t>Policka Inicjatywa Społeczna "Impuls"</t>
  </si>
  <si>
    <t>Polickie Towarzystwo Strzeleckie i Miłośników</t>
  </si>
  <si>
    <t>Broni Dawnej "Grajcar"</t>
  </si>
  <si>
    <t>Stowarzyszenie Przyjaciół Ziemi Polskiej "SKARB"</t>
  </si>
  <si>
    <t>Związek Harcerstwa Rzeczypospolitej Okrąg Północno-</t>
  </si>
  <si>
    <t xml:space="preserve">Zachodni </t>
  </si>
  <si>
    <t xml:space="preserve">Klub Piłkarski Police </t>
  </si>
  <si>
    <t>UKL "Ósemka" w Policach</t>
  </si>
  <si>
    <t>UKS "Activ" w Policach</t>
  </si>
  <si>
    <t xml:space="preserve">UKS "Błyskawica" w Policach </t>
  </si>
  <si>
    <t>UKS Champion w Policach</t>
  </si>
  <si>
    <t>Polickie Towarzystwo Strzeleckie "Grajcar"</t>
  </si>
  <si>
    <t>Uczniowski Klub Sportowy "ACTIV"</t>
  </si>
  <si>
    <t xml:space="preserve">          przez organizacje pozarządowe w 2006 roku.</t>
  </si>
  <si>
    <t>Plan</t>
  </si>
  <si>
    <t>Dział</t>
  </si>
  <si>
    <t>Pozostałe</t>
  </si>
  <si>
    <t>RAZEM</t>
  </si>
  <si>
    <t>Rozdział</t>
  </si>
  <si>
    <t>Treść</t>
  </si>
  <si>
    <t>Rzeczpospolitej Polskiej Klub Honorowych Dawców</t>
  </si>
  <si>
    <t>Zadania w zakresie kultury fizycznej i sportu</t>
  </si>
  <si>
    <t>Zadania w zakresie upowszechniania turystyki</t>
  </si>
  <si>
    <t>w tym:</t>
  </si>
  <si>
    <t>Policka Inicjatywa Społeczna " IMPULS"</t>
  </si>
  <si>
    <t>1.4.2. Dotacje celowe na zadania publiczne wykonywane</t>
  </si>
  <si>
    <t>Realizacja
6:5</t>
  </si>
  <si>
    <t>Polickie Stowarzyszenie Abstynentów</t>
  </si>
  <si>
    <t>"Ostoja" w Policach</t>
  </si>
  <si>
    <t xml:space="preserve">Fundacja Pomocy Chorym </t>
  </si>
  <si>
    <t>na Zanik Mięśni w Szczecinie</t>
  </si>
  <si>
    <t xml:space="preserve">TPD Pomorskie Koło Pomocy Dzieciom </t>
  </si>
  <si>
    <t>Chorym na Fenyloketonurię przy</t>
  </si>
  <si>
    <t>z siedzibą w Policach</t>
  </si>
  <si>
    <t xml:space="preserve">Polski Związek Głuchych Oddział </t>
  </si>
  <si>
    <t>Zachodniopomorski w Szczecinie</t>
  </si>
  <si>
    <t>i Młodzieży z Wadą Słuchu w Szczecinie</t>
  </si>
  <si>
    <t>Osób z Upośledzeniem Umysłowym</t>
  </si>
  <si>
    <t>Koło Terenowe w Policach</t>
  </si>
  <si>
    <t>Polskie Stowarzyszenie Diabetyków</t>
  </si>
  <si>
    <t>Koło Nr 15 w Policach</t>
  </si>
  <si>
    <t>Krajowe Towarzystwo Autyzmu</t>
  </si>
  <si>
    <t>Oddział w Szczecinie</t>
  </si>
  <si>
    <t>po Mastektomii "Polickie Amazonki"</t>
  </si>
  <si>
    <t>Polski Związek Niewidomych</t>
  </si>
  <si>
    <t>Stowarzyszenie Promujące Kulturę</t>
  </si>
  <si>
    <t>i Turystykę Powiatu Polickiego</t>
  </si>
  <si>
    <t>"ANIMATOR" w Policach</t>
  </si>
  <si>
    <t>Polickie Stowarzyszenie Piłki Siatkowej</t>
  </si>
  <si>
    <t>LKS "Rybak" w Trzebieży</t>
  </si>
  <si>
    <t>AKS "Promień" w Policach</t>
  </si>
  <si>
    <t>Nauczycielski Klub Szachowy</t>
  </si>
  <si>
    <t>"Śmiały" w Policach</t>
  </si>
  <si>
    <t>TKKF "Tytan" w Policach</t>
  </si>
  <si>
    <t>UKS "Chemiczek" w Policach</t>
  </si>
  <si>
    <t>UKS "Trójka" w Policach</t>
  </si>
  <si>
    <t>IUKP "Wodnik" w Policach</t>
  </si>
  <si>
    <t>UKŻ "Bras" w Policach</t>
  </si>
  <si>
    <t>UKS "Fala" w Trzebieży</t>
  </si>
  <si>
    <t>Poz.</t>
  </si>
  <si>
    <t>w zł</t>
  </si>
  <si>
    <t>x</t>
  </si>
  <si>
    <t>Wykonanie</t>
  </si>
  <si>
    <t>Zadania w zakresie ochrony zdrowia,</t>
  </si>
  <si>
    <t xml:space="preserve"> - zakresie profilaktyki i rozwiązywania problemów alkoholowych</t>
  </si>
  <si>
    <t>Zadania w zakresie polityki społecznej</t>
  </si>
  <si>
    <t>Zadania w zakresie pomocy społecznej</t>
  </si>
  <si>
    <t xml:space="preserve"> - organizacja wypoczynku dzieci i młodzieży szkolnej</t>
  </si>
  <si>
    <t xml:space="preserve"> - w zakresie ochrony i konserwacji zabytków</t>
  </si>
  <si>
    <t xml:space="preserve"> - w  zakresie kultury i sztuki</t>
  </si>
  <si>
    <t xml:space="preserve">Zadania w zakresie ratownictwa górskiego                                i wodnego </t>
  </si>
  <si>
    <t>Zadania w zakresie edukacyjnej opieki wychowawczej  w tym:</t>
  </si>
  <si>
    <t xml:space="preserve">Polskie Towarzystwo Turystyczno Krajoznawcze </t>
  </si>
  <si>
    <t>UKS Strzelec</t>
  </si>
  <si>
    <t xml:space="preserve">Polski Związek Emerytów, Rencistów i Inwalidów </t>
  </si>
  <si>
    <t>Oddział Regionalny</t>
  </si>
  <si>
    <t xml:space="preserve">Towarzystwo Przyjaciół Dzieci Zachodniopomorski </t>
  </si>
  <si>
    <t>Zadania w zakresie kultury i ochrony dziedzictwa narodowego w tym: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</si>
</sst>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0\ _z_ł_-;\-* #,##0.00\ _z_ł_-;_-* &quot;-&quot;\ _z_ł_-;_-@_-"/>
    <numFmt numFmtId="184" formatCode="#,##0.00\ &quot;zł&quot;"/>
  </numFmts>
  <fonts count="24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i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0"/>
      <name val="Arial CE"/>
      <family val="2"/>
    </font>
    <font>
      <sz val="9"/>
      <color indexed="48"/>
      <name val="Arial CE"/>
      <family val="2"/>
    </font>
    <font>
      <sz val="9"/>
      <color indexed="57"/>
      <name val="Arial CE"/>
      <family val="2"/>
    </font>
    <font>
      <sz val="9"/>
      <color indexed="8"/>
      <name val="Arial CE"/>
      <family val="2"/>
    </font>
    <font>
      <sz val="10"/>
      <name val="Arial PL"/>
      <family val="0"/>
    </font>
    <font>
      <sz val="8"/>
      <color indexed="10"/>
      <name val="Arial CE"/>
      <family val="2"/>
    </font>
    <font>
      <i/>
      <sz val="9"/>
      <name val="Arial CE"/>
      <family val="2"/>
    </font>
    <font>
      <sz val="8"/>
      <color indexed="8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9" fontId="0" fillId="0" borderId="1" xfId="20" applyFont="1" applyBorder="1" applyAlignment="1">
      <alignment/>
    </xf>
    <xf numFmtId="0" fontId="0" fillId="0" borderId="0" xfId="18" applyFont="1">
      <alignment/>
      <protection/>
    </xf>
    <xf numFmtId="0" fontId="0" fillId="0" borderId="2" xfId="18" applyFont="1" applyBorder="1" applyAlignment="1">
      <alignment horizontal="center"/>
      <protection/>
    </xf>
    <xf numFmtId="0" fontId="0" fillId="0" borderId="3" xfId="18" applyFont="1" applyBorder="1" applyAlignment="1">
      <alignment horizontal="center"/>
      <protection/>
    </xf>
    <xf numFmtId="0" fontId="0" fillId="0" borderId="4" xfId="18" applyFont="1" applyBorder="1" applyAlignment="1">
      <alignment horizontal="center"/>
      <protection/>
    </xf>
    <xf numFmtId="0" fontId="0" fillId="0" borderId="5" xfId="18" applyFont="1" applyBorder="1">
      <alignment/>
      <protection/>
    </xf>
    <xf numFmtId="0" fontId="0" fillId="0" borderId="5" xfId="18" applyFont="1" applyBorder="1" applyAlignment="1">
      <alignment horizontal="center"/>
      <protection/>
    </xf>
    <xf numFmtId="0" fontId="0" fillId="0" borderId="6" xfId="18" applyFont="1" applyBorder="1">
      <alignment/>
      <protection/>
    </xf>
    <xf numFmtId="0" fontId="0" fillId="0" borderId="7" xfId="18" applyFont="1" applyBorder="1" applyAlignment="1">
      <alignment horizontal="center"/>
      <protection/>
    </xf>
    <xf numFmtId="0" fontId="13" fillId="0" borderId="5" xfId="18" applyFont="1" applyBorder="1" applyAlignment="1">
      <alignment horizontal="center"/>
      <protection/>
    </xf>
    <xf numFmtId="0" fontId="0" fillId="0" borderId="6" xfId="18" applyFont="1" applyBorder="1" applyAlignment="1">
      <alignment horizontal="center"/>
      <protection/>
    </xf>
    <xf numFmtId="3" fontId="0" fillId="0" borderId="6" xfId="18" applyNumberFormat="1" applyFont="1" applyBorder="1">
      <alignment/>
      <protection/>
    </xf>
    <xf numFmtId="0" fontId="13" fillId="0" borderId="6" xfId="18" applyFont="1" applyBorder="1" applyAlignment="1">
      <alignment horizontal="center"/>
      <protection/>
    </xf>
    <xf numFmtId="0" fontId="0" fillId="0" borderId="0" xfId="18" applyFont="1" applyBorder="1" applyAlignment="1">
      <alignment horizontal="center"/>
      <protection/>
    </xf>
    <xf numFmtId="0" fontId="0" fillId="0" borderId="3" xfId="18" applyFont="1" applyBorder="1">
      <alignment/>
      <protection/>
    </xf>
    <xf numFmtId="0" fontId="7" fillId="0" borderId="5" xfId="18" applyFont="1" applyBorder="1">
      <alignment/>
      <protection/>
    </xf>
    <xf numFmtId="3" fontId="0" fillId="0" borderId="5" xfId="18" applyNumberFormat="1" applyFont="1" applyBorder="1" applyAlignment="1">
      <alignment horizontal="right"/>
      <protection/>
    </xf>
    <xf numFmtId="3" fontId="0" fillId="0" borderId="5" xfId="18" applyNumberFormat="1" applyFont="1" applyBorder="1" applyAlignment="1">
      <alignment horizontal="right"/>
      <protection/>
    </xf>
    <xf numFmtId="3" fontId="0" fillId="0" borderId="6" xfId="18" applyNumberFormat="1" applyFont="1" applyBorder="1" applyAlignment="1">
      <alignment horizontal="right"/>
      <protection/>
    </xf>
    <xf numFmtId="0" fontId="8" fillId="0" borderId="3" xfId="18" applyFont="1" applyBorder="1">
      <alignment/>
      <protection/>
    </xf>
    <xf numFmtId="0" fontId="8" fillId="0" borderId="3" xfId="18" applyFont="1" applyBorder="1" applyAlignment="1">
      <alignment horizontal="center"/>
      <protection/>
    </xf>
    <xf numFmtId="3" fontId="0" fillId="0" borderId="0" xfId="18" applyNumberFormat="1" applyFont="1">
      <alignment/>
      <protection/>
    </xf>
    <xf numFmtId="0" fontId="6" fillId="0" borderId="0" xfId="18" applyFont="1" applyAlignment="1">
      <alignment horizontal="centerContinuous"/>
      <protection/>
    </xf>
    <xf numFmtId="0" fontId="0" fillId="0" borderId="0" xfId="18" applyFont="1" applyAlignment="1">
      <alignment horizontal="centerContinuous"/>
      <protection/>
    </xf>
    <xf numFmtId="0" fontId="10" fillId="0" borderId="0" xfId="18" applyFont="1" applyAlignment="1">
      <alignment horizontal="right" vertical="center"/>
      <protection/>
    </xf>
    <xf numFmtId="0" fontId="5" fillId="0" borderId="4" xfId="18" applyFont="1" applyBorder="1" applyAlignment="1">
      <alignment horizontal="centerContinuous"/>
      <protection/>
    </xf>
    <xf numFmtId="0" fontId="0" fillId="0" borderId="4" xfId="18" applyFont="1" applyBorder="1" applyAlignment="1">
      <alignment horizontal="center" vertical="center"/>
      <protection/>
    </xf>
    <xf numFmtId="0" fontId="0" fillId="0" borderId="4" xfId="18" applyFont="1" applyBorder="1" applyAlignment="1">
      <alignment horizontal="centerContinuous"/>
      <protection/>
    </xf>
    <xf numFmtId="0" fontId="0" fillId="0" borderId="5" xfId="18" applyFont="1" applyBorder="1" applyAlignment="1">
      <alignment horizontal="centerContinuous"/>
      <protection/>
    </xf>
    <xf numFmtId="0" fontId="0" fillId="0" borderId="8" xfId="18" applyFont="1" applyBorder="1">
      <alignment/>
      <protection/>
    </xf>
    <xf numFmtId="0" fontId="0" fillId="0" borderId="5" xfId="18" applyFont="1" applyBorder="1" applyAlignment="1">
      <alignment/>
      <protection/>
    </xf>
    <xf numFmtId="0" fontId="0" fillId="0" borderId="5" xfId="18" applyFont="1" applyBorder="1" applyAlignment="1">
      <alignment horizontal="right"/>
      <protection/>
    </xf>
    <xf numFmtId="0" fontId="0" fillId="0" borderId="4" xfId="18" applyFont="1" applyBorder="1" applyAlignment="1">
      <alignment/>
      <protection/>
    </xf>
    <xf numFmtId="3" fontId="14" fillId="0" borderId="0" xfId="18" applyNumberFormat="1" applyFont="1">
      <alignment/>
      <protection/>
    </xf>
    <xf numFmtId="3" fontId="15" fillId="0" borderId="0" xfId="18" applyNumberFormat="1" applyFont="1">
      <alignment/>
      <protection/>
    </xf>
    <xf numFmtId="0" fontId="0" fillId="0" borderId="5" xfId="18" applyFont="1" applyBorder="1" applyAlignment="1">
      <alignment wrapText="1"/>
      <protection/>
    </xf>
    <xf numFmtId="3" fontId="13" fillId="0" borderId="0" xfId="18" applyNumberFormat="1" applyFont="1">
      <alignment/>
      <protection/>
    </xf>
    <xf numFmtId="3" fontId="0" fillId="0" borderId="3" xfId="18" applyNumberFormat="1" applyFont="1" applyBorder="1" applyAlignment="1">
      <alignment horizontal="right"/>
      <protection/>
    </xf>
    <xf numFmtId="0" fontId="14" fillId="0" borderId="0" xfId="18" applyFont="1">
      <alignment/>
      <protection/>
    </xf>
    <xf numFmtId="0" fontId="0" fillId="0" borderId="9" xfId="18" applyFont="1" applyBorder="1" applyAlignment="1">
      <alignment horizontal="center"/>
      <protection/>
    </xf>
    <xf numFmtId="0" fontId="7" fillId="0" borderId="7" xfId="18" applyFont="1" applyBorder="1">
      <alignment/>
      <protection/>
    </xf>
    <xf numFmtId="0" fontId="7" fillId="0" borderId="5" xfId="18" applyFont="1" applyBorder="1" applyAlignment="1">
      <alignment horizontal="center"/>
      <protection/>
    </xf>
    <xf numFmtId="3" fontId="7" fillId="0" borderId="5" xfId="18" applyNumberFormat="1" applyFont="1" applyBorder="1" applyAlignment="1">
      <alignment horizontal="right"/>
      <protection/>
    </xf>
    <xf numFmtId="0" fontId="16" fillId="0" borderId="5" xfId="18" applyFont="1" applyBorder="1" applyAlignment="1">
      <alignment horizontal="center"/>
      <protection/>
    </xf>
    <xf numFmtId="3" fontId="16" fillId="0" borderId="5" xfId="18" applyNumberFormat="1" applyFont="1" applyBorder="1" applyAlignment="1">
      <alignment horizontal="right"/>
      <protection/>
    </xf>
    <xf numFmtId="0" fontId="5" fillId="0" borderId="6" xfId="18" applyFont="1" applyBorder="1" applyAlignment="1">
      <alignment horizontal="centerContinuous"/>
      <protection/>
    </xf>
    <xf numFmtId="10" fontId="7" fillId="0" borderId="10" xfId="20" applyNumberFormat="1" applyFont="1" applyBorder="1" applyAlignment="1">
      <alignment/>
    </xf>
    <xf numFmtId="10" fontId="0" fillId="0" borderId="1" xfId="20" applyNumberFormat="1" applyFont="1" applyBorder="1" applyAlignment="1">
      <alignment/>
    </xf>
    <xf numFmtId="10" fontId="13" fillId="0" borderId="1" xfId="20" applyNumberFormat="1" applyFont="1" applyBorder="1" applyAlignment="1">
      <alignment/>
    </xf>
    <xf numFmtId="10" fontId="0" fillId="0" borderId="11" xfId="20" applyNumberFormat="1" applyFont="1" applyBorder="1" applyAlignment="1">
      <alignment/>
    </xf>
    <xf numFmtId="10" fontId="0" fillId="0" borderId="1" xfId="20" applyNumberFormat="1" applyFont="1" applyBorder="1" applyAlignment="1">
      <alignment/>
    </xf>
    <xf numFmtId="10" fontId="0" fillId="0" borderId="12" xfId="20" applyNumberFormat="1" applyFont="1" applyBorder="1" applyAlignment="1">
      <alignment/>
    </xf>
    <xf numFmtId="10" fontId="8" fillId="0" borderId="11" xfId="20" applyNumberFormat="1" applyFont="1" applyBorder="1" applyAlignment="1">
      <alignment/>
    </xf>
    <xf numFmtId="0" fontId="18" fillId="0" borderId="5" xfId="18" applyFont="1" applyBorder="1" applyAlignment="1">
      <alignment horizontal="centerContinuous"/>
      <protection/>
    </xf>
    <xf numFmtId="0" fontId="18" fillId="0" borderId="6" xfId="18" applyFont="1" applyBorder="1" applyAlignment="1">
      <alignment horizontal="center"/>
      <protection/>
    </xf>
    <xf numFmtId="0" fontId="18" fillId="0" borderId="8" xfId="18" applyFont="1" applyBorder="1" applyAlignment="1">
      <alignment horizontal="center"/>
      <protection/>
    </xf>
    <xf numFmtId="0" fontId="7" fillId="0" borderId="13" xfId="18" applyFont="1" applyBorder="1" applyAlignment="1">
      <alignment horizontal="left"/>
      <protection/>
    </xf>
    <xf numFmtId="3" fontId="7" fillId="0" borderId="7" xfId="18" applyNumberFormat="1" applyFont="1" applyBorder="1" applyAlignment="1">
      <alignment horizontal="right"/>
      <protection/>
    </xf>
    <xf numFmtId="4" fontId="7" fillId="0" borderId="7" xfId="18" applyNumberFormat="1" applyFont="1" applyBorder="1" applyAlignment="1">
      <alignment horizontal="right"/>
      <protection/>
    </xf>
    <xf numFmtId="4" fontId="0" fillId="0" borderId="0" xfId="18" applyNumberFormat="1" applyFont="1">
      <alignment/>
      <protection/>
    </xf>
    <xf numFmtId="4" fontId="14" fillId="0" borderId="0" xfId="18" applyNumberFormat="1" applyFont="1">
      <alignment/>
      <protection/>
    </xf>
    <xf numFmtId="4" fontId="0" fillId="0" borderId="6" xfId="18" applyNumberFormat="1" applyFont="1" applyBorder="1">
      <alignment/>
      <protection/>
    </xf>
    <xf numFmtId="0" fontId="7" fillId="0" borderId="13" xfId="18" applyFont="1" applyBorder="1" applyAlignment="1">
      <alignment wrapText="1"/>
      <protection/>
    </xf>
    <xf numFmtId="4" fontId="7" fillId="0" borderId="13" xfId="18" applyNumberFormat="1" applyFont="1" applyBorder="1">
      <alignment/>
      <protection/>
    </xf>
    <xf numFmtId="0" fontId="7" fillId="0" borderId="13" xfId="18" applyFont="1" applyBorder="1">
      <alignment/>
      <protection/>
    </xf>
    <xf numFmtId="0" fontId="7" fillId="0" borderId="6" xfId="18" applyFont="1" applyBorder="1" applyAlignment="1">
      <alignment wrapText="1"/>
      <protection/>
    </xf>
    <xf numFmtId="3" fontId="19" fillId="0" borderId="5" xfId="18" applyNumberFormat="1" applyFont="1" applyBorder="1" applyAlignment="1">
      <alignment horizontal="right"/>
      <protection/>
    </xf>
    <xf numFmtId="4" fontId="19" fillId="0" borderId="5" xfId="18" applyNumberFormat="1" applyFont="1" applyBorder="1" applyAlignment="1">
      <alignment horizontal="right"/>
      <protection/>
    </xf>
    <xf numFmtId="10" fontId="19" fillId="0" borderId="1" xfId="20" applyNumberFormat="1" applyFont="1" applyBorder="1" applyAlignment="1">
      <alignment/>
    </xf>
    <xf numFmtId="4" fontId="15" fillId="0" borderId="0" xfId="18" applyNumberFormat="1" applyFont="1">
      <alignment/>
      <protection/>
    </xf>
    <xf numFmtId="0" fontId="15" fillId="0" borderId="0" xfId="18" applyFont="1">
      <alignment/>
      <protection/>
    </xf>
    <xf numFmtId="3" fontId="19" fillId="0" borderId="6" xfId="18" applyNumberFormat="1" applyFont="1" applyBorder="1">
      <alignment/>
      <protection/>
    </xf>
    <xf numFmtId="9" fontId="19" fillId="0" borderId="1" xfId="20" applyFont="1" applyBorder="1" applyAlignment="1">
      <alignment/>
    </xf>
    <xf numFmtId="0" fontId="7" fillId="0" borderId="5" xfId="18" applyFont="1" applyBorder="1" applyAlignment="1">
      <alignment wrapText="1"/>
      <protection/>
    </xf>
    <xf numFmtId="3" fontId="13" fillId="0" borderId="5" xfId="18" applyNumberFormat="1" applyFont="1" applyBorder="1" applyAlignment="1">
      <alignment horizontal="right"/>
      <protection/>
    </xf>
    <xf numFmtId="4" fontId="13" fillId="0" borderId="6" xfId="18" applyNumberFormat="1" applyFont="1" applyBorder="1">
      <alignment/>
      <protection/>
    </xf>
    <xf numFmtId="9" fontId="13" fillId="0" borderId="1" xfId="20" applyFont="1" applyBorder="1" applyAlignment="1">
      <alignment/>
    </xf>
    <xf numFmtId="4" fontId="0" fillId="0" borderId="5" xfId="18" applyNumberFormat="1" applyFont="1" applyBorder="1" applyAlignment="1">
      <alignment horizontal="right"/>
      <protection/>
    </xf>
    <xf numFmtId="4" fontId="0" fillId="0" borderId="14" xfId="18" applyNumberFormat="1" applyFont="1" applyBorder="1">
      <alignment/>
      <protection/>
    </xf>
    <xf numFmtId="3" fontId="16" fillId="0" borderId="0" xfId="18" applyNumberFormat="1" applyFont="1">
      <alignment/>
      <protection/>
    </xf>
    <xf numFmtId="0" fontId="16" fillId="0" borderId="0" xfId="18" applyFont="1">
      <alignment/>
      <protection/>
    </xf>
    <xf numFmtId="4" fontId="0" fillId="0" borderId="5" xfId="18" applyNumberFormat="1" applyFont="1" applyBorder="1">
      <alignment/>
      <protection/>
    </xf>
    <xf numFmtId="4" fontId="13" fillId="0" borderId="5" xfId="18" applyNumberFormat="1" applyFont="1" applyBorder="1">
      <alignment/>
      <protection/>
    </xf>
    <xf numFmtId="10" fontId="15" fillId="0" borderId="0" xfId="20" applyNumberFormat="1" applyFont="1" applyBorder="1" applyAlignment="1">
      <alignment/>
    </xf>
    <xf numFmtId="0" fontId="13" fillId="0" borderId="0" xfId="18" applyFont="1" applyBorder="1" applyAlignment="1">
      <alignment horizontal="center"/>
      <protection/>
    </xf>
    <xf numFmtId="10" fontId="13" fillId="0" borderId="8" xfId="20" applyNumberFormat="1" applyFont="1" applyBorder="1" applyAlignment="1">
      <alignment/>
    </xf>
    <xf numFmtId="10" fontId="0" fillId="0" borderId="8" xfId="20" applyNumberFormat="1" applyFont="1" applyBorder="1" applyAlignment="1">
      <alignment/>
    </xf>
    <xf numFmtId="3" fontId="13" fillId="0" borderId="5" xfId="18" applyNumberFormat="1" applyFont="1" applyBorder="1" applyAlignment="1">
      <alignment horizontal="center"/>
      <protection/>
    </xf>
    <xf numFmtId="10" fontId="13" fillId="0" borderId="8" xfId="18" applyNumberFormat="1" applyFont="1" applyBorder="1">
      <alignment/>
      <protection/>
    </xf>
    <xf numFmtId="4" fontId="16" fillId="0" borderId="6" xfId="18" applyNumberFormat="1" applyFont="1" applyBorder="1">
      <alignment/>
      <protection/>
    </xf>
    <xf numFmtId="10" fontId="16" fillId="0" borderId="8" xfId="20" applyNumberFormat="1" applyFont="1" applyBorder="1" applyAlignment="1">
      <alignment/>
    </xf>
    <xf numFmtId="3" fontId="13" fillId="0" borderId="0" xfId="18" applyNumberFormat="1" applyFont="1" applyAlignment="1">
      <alignment horizontal="right"/>
      <protection/>
    </xf>
    <xf numFmtId="3" fontId="15" fillId="0" borderId="0" xfId="18" applyNumberFormat="1" applyFont="1" applyAlignment="1">
      <alignment horizontal="right"/>
      <protection/>
    </xf>
    <xf numFmtId="0" fontId="7" fillId="0" borderId="7" xfId="18" applyFont="1" applyBorder="1" applyAlignment="1">
      <alignment horizontal="center"/>
      <protection/>
    </xf>
    <xf numFmtId="3" fontId="7" fillId="0" borderId="13" xfId="18" applyNumberFormat="1" applyFont="1" applyBorder="1" applyAlignment="1">
      <alignment horizontal="right"/>
      <protection/>
    </xf>
    <xf numFmtId="4" fontId="7" fillId="0" borderId="13" xfId="18" applyNumberFormat="1" applyFont="1" applyBorder="1" applyAlignment="1">
      <alignment horizontal="right"/>
      <protection/>
    </xf>
    <xf numFmtId="4" fontId="7" fillId="0" borderId="6" xfId="18" applyNumberFormat="1" applyFont="1" applyBorder="1" applyAlignment="1">
      <alignment horizontal="right"/>
      <protection/>
    </xf>
    <xf numFmtId="10" fontId="7" fillId="0" borderId="8" xfId="20" applyNumberFormat="1" applyFont="1" applyFill="1" applyBorder="1" applyAlignment="1">
      <alignment/>
    </xf>
    <xf numFmtId="4" fontId="16" fillId="0" borderId="5" xfId="18" applyNumberFormat="1" applyFont="1" applyBorder="1">
      <alignment/>
      <protection/>
    </xf>
    <xf numFmtId="10" fontId="16" fillId="0" borderId="1" xfId="20" applyNumberFormat="1" applyFont="1" applyBorder="1" applyAlignment="1">
      <alignment/>
    </xf>
    <xf numFmtId="0" fontId="0" fillId="0" borderId="15" xfId="18" applyFont="1" applyBorder="1" applyAlignment="1">
      <alignment horizontal="center"/>
      <protection/>
    </xf>
    <xf numFmtId="0" fontId="0" fillId="0" borderId="16" xfId="18" applyFont="1" applyBorder="1">
      <alignment/>
      <protection/>
    </xf>
    <xf numFmtId="0" fontId="0" fillId="0" borderId="16" xfId="18" applyFont="1" applyBorder="1" applyAlignment="1">
      <alignment horizontal="center"/>
      <protection/>
    </xf>
    <xf numFmtId="3" fontId="0" fillId="0" borderId="16" xfId="18" applyNumberFormat="1" applyFont="1" applyBorder="1" applyAlignment="1">
      <alignment horizontal="right"/>
      <protection/>
    </xf>
    <xf numFmtId="4" fontId="0" fillId="0" borderId="16" xfId="18" applyNumberFormat="1" applyFont="1" applyBorder="1">
      <alignment/>
      <protection/>
    </xf>
    <xf numFmtId="3" fontId="8" fillId="0" borderId="3" xfId="18" applyNumberFormat="1" applyFont="1" applyBorder="1" applyAlignment="1">
      <alignment horizontal="right"/>
      <protection/>
    </xf>
    <xf numFmtId="4" fontId="8" fillId="0" borderId="3" xfId="18" applyNumberFormat="1" applyFont="1" applyBorder="1" applyAlignment="1">
      <alignment horizontal="right"/>
      <protection/>
    </xf>
    <xf numFmtId="0" fontId="18" fillId="0" borderId="6" xfId="18" applyFont="1" applyBorder="1" applyAlignment="1">
      <alignment horizontal="centerContinuous"/>
      <protection/>
    </xf>
    <xf numFmtId="0" fontId="7" fillId="2" borderId="17" xfId="18" applyFont="1" applyFill="1" applyBorder="1" applyAlignment="1">
      <alignment horizontal="center" vertical="center" wrapText="1"/>
      <protection/>
    </xf>
    <xf numFmtId="0" fontId="7" fillId="2" borderId="18" xfId="18" applyFont="1" applyFill="1" applyBorder="1" applyAlignment="1">
      <alignment horizontal="center" vertical="center" wrapText="1"/>
      <protection/>
    </xf>
    <xf numFmtId="0" fontId="7" fillId="2" borderId="19" xfId="18" applyFont="1" applyFill="1" applyBorder="1" applyAlignment="1">
      <alignment horizontal="center" vertical="center" wrapText="1"/>
      <protection/>
    </xf>
    <xf numFmtId="0" fontId="7" fillId="2" borderId="20" xfId="18" applyFont="1" applyFill="1" applyBorder="1" applyAlignment="1">
      <alignment horizontal="center" vertical="center" wrapText="1"/>
      <protection/>
    </xf>
    <xf numFmtId="0" fontId="5" fillId="2" borderId="2" xfId="18" applyFont="1" applyFill="1" applyBorder="1" applyAlignment="1">
      <alignment horizontal="centerContinuous"/>
      <protection/>
    </xf>
    <xf numFmtId="0" fontId="5" fillId="2" borderId="14" xfId="18" applyFont="1" applyFill="1" applyBorder="1" applyAlignment="1">
      <alignment horizontal="centerContinuous"/>
      <protection/>
    </xf>
    <xf numFmtId="0" fontId="5" fillId="2" borderId="3" xfId="18" applyFont="1" applyFill="1" applyBorder="1" applyAlignment="1">
      <alignment horizontal="centerContinuous"/>
      <protection/>
    </xf>
    <xf numFmtId="0" fontId="5" fillId="2" borderId="14" xfId="18" applyFont="1" applyFill="1" applyBorder="1" applyAlignment="1">
      <alignment horizontal="center"/>
      <protection/>
    </xf>
    <xf numFmtId="0" fontId="5" fillId="2" borderId="21" xfId="18" applyFont="1" applyFill="1" applyBorder="1" applyAlignment="1">
      <alignment horizontal="center"/>
      <protection/>
    </xf>
    <xf numFmtId="0" fontId="5" fillId="2" borderId="17" xfId="18" applyFont="1" applyFill="1" applyBorder="1" applyAlignment="1">
      <alignment horizontal="centerContinuous"/>
      <protection/>
    </xf>
    <xf numFmtId="0" fontId="5" fillId="2" borderId="19" xfId="18" applyFont="1" applyFill="1" applyBorder="1" applyAlignment="1">
      <alignment horizontal="centerContinuous"/>
      <protection/>
    </xf>
    <xf numFmtId="0" fontId="20" fillId="2" borderId="18" xfId="18" applyFont="1" applyFill="1" applyBorder="1" applyAlignment="1">
      <alignment horizontal="centerContinuous"/>
      <protection/>
    </xf>
    <xf numFmtId="0" fontId="20" fillId="2" borderId="19" xfId="18" applyFont="1" applyFill="1" applyBorder="1" applyAlignment="1">
      <alignment horizontal="center"/>
      <protection/>
    </xf>
    <xf numFmtId="0" fontId="20" fillId="2" borderId="20" xfId="18" applyFont="1" applyFill="1" applyBorder="1" applyAlignment="1">
      <alignment horizontal="center"/>
      <protection/>
    </xf>
    <xf numFmtId="43" fontId="19" fillId="0" borderId="5" xfId="15" applyFont="1" applyBorder="1" applyAlignment="1">
      <alignment horizontal="right" wrapText="1"/>
    </xf>
    <xf numFmtId="0" fontId="9" fillId="0" borderId="0" xfId="18" applyFont="1" applyAlignment="1">
      <alignment horizontal="left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część tabelaryczna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J155"/>
  <sheetViews>
    <sheetView showGridLines="0" tabSelected="1" view="pageBreakPreview" zoomScaleSheetLayoutView="100" workbookViewId="0" topLeftCell="A1">
      <selection activeCell="A154" sqref="A154:IV156"/>
    </sheetView>
  </sheetViews>
  <sheetFormatPr defaultColWidth="9.00390625" defaultRowHeight="12"/>
  <cols>
    <col min="1" max="1" width="5.25390625" style="2" customWidth="1"/>
    <col min="2" max="2" width="46.25390625" style="2" customWidth="1"/>
    <col min="3" max="3" width="6.75390625" style="2" customWidth="1"/>
    <col min="4" max="4" width="10.75390625" style="2" customWidth="1"/>
    <col min="5" max="6" width="13.75390625" style="2" customWidth="1"/>
    <col min="7" max="7" width="9.25390625" style="2" bestFit="1" customWidth="1"/>
    <col min="8" max="9" width="9.875" style="22" bestFit="1" customWidth="1"/>
    <col min="10" max="16384" width="9.125" style="2" customWidth="1"/>
  </cols>
  <sheetData>
    <row r="1" spans="1:7" ht="18" customHeight="1">
      <c r="A1" s="124" t="s">
        <v>55</v>
      </c>
      <c r="B1" s="124"/>
      <c r="C1" s="124"/>
      <c r="D1" s="124"/>
      <c r="E1" s="124"/>
      <c r="F1" s="124"/>
      <c r="G1" s="124"/>
    </row>
    <row r="2" spans="1:7" ht="18" customHeight="1">
      <c r="A2" s="124" t="s">
        <v>43</v>
      </c>
      <c r="B2" s="124"/>
      <c r="C2" s="124"/>
      <c r="D2" s="124"/>
      <c r="E2" s="124"/>
      <c r="F2" s="124"/>
      <c r="G2" s="124"/>
    </row>
    <row r="3" spans="1:7" ht="16.5" thickBot="1">
      <c r="A3" s="23"/>
      <c r="B3" s="24"/>
      <c r="C3" s="24"/>
      <c r="D3" s="24"/>
      <c r="G3" s="25" t="s">
        <v>90</v>
      </c>
    </row>
    <row r="4" spans="1:7" ht="35.25" customHeight="1">
      <c r="A4" s="109" t="s">
        <v>89</v>
      </c>
      <c r="B4" s="110" t="s">
        <v>49</v>
      </c>
      <c r="C4" s="110" t="s">
        <v>45</v>
      </c>
      <c r="D4" s="110" t="s">
        <v>48</v>
      </c>
      <c r="E4" s="110" t="s">
        <v>44</v>
      </c>
      <c r="F4" s="111" t="s">
        <v>92</v>
      </c>
      <c r="G4" s="112" t="s">
        <v>56</v>
      </c>
    </row>
    <row r="5" spans="1:7" ht="12.75" thickBot="1">
      <c r="A5" s="113">
        <v>1</v>
      </c>
      <c r="B5" s="114">
        <v>2</v>
      </c>
      <c r="C5" s="115">
        <v>3</v>
      </c>
      <c r="D5" s="115">
        <v>4</v>
      </c>
      <c r="E5" s="115">
        <v>5</v>
      </c>
      <c r="F5" s="116">
        <v>6</v>
      </c>
      <c r="G5" s="117">
        <v>7</v>
      </c>
    </row>
    <row r="6" spans="1:7" ht="12">
      <c r="A6" s="26"/>
      <c r="B6" s="46"/>
      <c r="C6" s="108"/>
      <c r="D6" s="54"/>
      <c r="E6" s="54"/>
      <c r="F6" s="55"/>
      <c r="G6" s="56"/>
    </row>
    <row r="7" spans="1:9" ht="12">
      <c r="A7" s="27"/>
      <c r="B7" s="57" t="s">
        <v>52</v>
      </c>
      <c r="C7" s="9"/>
      <c r="D7" s="9"/>
      <c r="E7" s="58">
        <f>SUM(E10:E17)</f>
        <v>18895</v>
      </c>
      <c r="F7" s="59">
        <f>SUM(F10:F15)</f>
        <v>5963.68</v>
      </c>
      <c r="G7" s="47">
        <f>SUM(F7/E7)</f>
        <v>0.3156</v>
      </c>
      <c r="I7" s="60"/>
    </row>
    <row r="8" spans="1:7" ht="12">
      <c r="A8" s="28"/>
      <c r="B8" s="29"/>
      <c r="C8" s="29"/>
      <c r="D8" s="29"/>
      <c r="E8" s="29"/>
      <c r="F8" s="8"/>
      <c r="G8" s="30"/>
    </row>
    <row r="9" spans="1:7" ht="12">
      <c r="A9" s="5">
        <v>1</v>
      </c>
      <c r="B9" s="6" t="s">
        <v>102</v>
      </c>
      <c r="C9" s="31"/>
      <c r="D9" s="31"/>
      <c r="E9" s="32"/>
      <c r="F9" s="8"/>
      <c r="G9" s="30"/>
    </row>
    <row r="10" spans="1:9" ht="12">
      <c r="A10" s="33"/>
      <c r="B10" s="6" t="s">
        <v>0</v>
      </c>
      <c r="C10" s="7">
        <v>630</v>
      </c>
      <c r="D10" s="7">
        <v>63003</v>
      </c>
      <c r="E10" s="18">
        <v>3000</v>
      </c>
      <c r="F10" s="18">
        <v>3000</v>
      </c>
      <c r="G10" s="48">
        <f>SUM(F10/E10)</f>
        <v>1</v>
      </c>
      <c r="H10" s="34"/>
      <c r="I10" s="61"/>
    </row>
    <row r="11" spans="1:9" ht="12">
      <c r="A11" s="33"/>
      <c r="B11" s="6"/>
      <c r="C11" s="7"/>
      <c r="D11" s="7"/>
      <c r="E11" s="18"/>
      <c r="F11" s="62"/>
      <c r="G11" s="48"/>
      <c r="H11" s="35"/>
      <c r="I11" s="35"/>
    </row>
    <row r="12" spans="1:7" ht="12">
      <c r="A12" s="5">
        <v>2</v>
      </c>
      <c r="B12" s="6" t="s">
        <v>1</v>
      </c>
      <c r="C12" s="7">
        <v>630</v>
      </c>
      <c r="D12" s="7">
        <v>63003</v>
      </c>
      <c r="E12" s="18">
        <v>1000</v>
      </c>
      <c r="F12" s="62">
        <v>1000</v>
      </c>
      <c r="G12" s="48">
        <f>SUM(F12/E12)</f>
        <v>1</v>
      </c>
    </row>
    <row r="13" spans="1:9" ht="12">
      <c r="A13" s="33"/>
      <c r="B13" s="6"/>
      <c r="C13" s="7"/>
      <c r="D13" s="7"/>
      <c r="E13" s="18"/>
      <c r="F13" s="62"/>
      <c r="G13" s="48"/>
      <c r="H13" s="34"/>
      <c r="I13" s="34"/>
    </row>
    <row r="14" spans="1:9" ht="12">
      <c r="A14" s="5">
        <v>3</v>
      </c>
      <c r="B14" s="6" t="s">
        <v>2</v>
      </c>
      <c r="C14" s="7"/>
      <c r="D14" s="7"/>
      <c r="E14" s="18"/>
      <c r="F14" s="62"/>
      <c r="G14" s="48"/>
      <c r="H14" s="34"/>
      <c r="I14" s="34"/>
    </row>
    <row r="15" spans="1:9" ht="12">
      <c r="A15" s="33"/>
      <c r="B15" s="6" t="s">
        <v>65</v>
      </c>
      <c r="C15" s="7">
        <v>630</v>
      </c>
      <c r="D15" s="7">
        <v>63003</v>
      </c>
      <c r="E15" s="18">
        <v>2000</v>
      </c>
      <c r="F15" s="62">
        <v>1963.68</v>
      </c>
      <c r="G15" s="48">
        <f>SUM(F15/E15)</f>
        <v>0.9818</v>
      </c>
      <c r="H15" s="34"/>
      <c r="I15" s="34"/>
    </row>
    <row r="16" spans="1:9" ht="12">
      <c r="A16" s="33"/>
      <c r="B16" s="6"/>
      <c r="C16" s="7"/>
      <c r="D16" s="7"/>
      <c r="E16" s="18"/>
      <c r="F16" s="62"/>
      <c r="G16" s="48"/>
      <c r="H16" s="34"/>
      <c r="I16" s="34"/>
    </row>
    <row r="17" spans="1:9" ht="12">
      <c r="A17" s="5">
        <v>4</v>
      </c>
      <c r="B17" s="6" t="s">
        <v>3</v>
      </c>
      <c r="C17" s="7">
        <v>630</v>
      </c>
      <c r="D17" s="7">
        <v>63003</v>
      </c>
      <c r="E17" s="18">
        <v>12895</v>
      </c>
      <c r="F17" s="62">
        <v>0</v>
      </c>
      <c r="G17" s="48">
        <f>SUM(F17/E17)</f>
        <v>0</v>
      </c>
      <c r="H17" s="35"/>
      <c r="I17" s="34"/>
    </row>
    <row r="18" spans="1:9" ht="12">
      <c r="A18" s="33"/>
      <c r="B18" s="6"/>
      <c r="C18" s="7"/>
      <c r="D18" s="7"/>
      <c r="E18" s="18"/>
      <c r="F18" s="62"/>
      <c r="G18" s="48"/>
      <c r="H18" s="34"/>
      <c r="I18" s="34"/>
    </row>
    <row r="19" spans="1:9" ht="24">
      <c r="A19" s="33"/>
      <c r="B19" s="63" t="s">
        <v>100</v>
      </c>
      <c r="C19" s="9"/>
      <c r="D19" s="9"/>
      <c r="E19" s="58">
        <f>SUM(E22)</f>
        <v>21000</v>
      </c>
      <c r="F19" s="64">
        <f>SUM(F22)</f>
        <v>21000</v>
      </c>
      <c r="G19" s="47">
        <f>SUM(F19/E19)</f>
        <v>1</v>
      </c>
      <c r="I19" s="60"/>
    </row>
    <row r="20" spans="1:8" ht="12">
      <c r="A20" s="28"/>
      <c r="B20" s="29"/>
      <c r="C20" s="29"/>
      <c r="D20" s="29"/>
      <c r="E20" s="18"/>
      <c r="F20" s="62"/>
      <c r="G20" s="48"/>
      <c r="H20" s="35"/>
    </row>
    <row r="21" spans="1:9" ht="12">
      <c r="A21" s="28">
        <v>5</v>
      </c>
      <c r="B21" s="6" t="s">
        <v>4</v>
      </c>
      <c r="C21" s="7"/>
      <c r="D21" s="7"/>
      <c r="E21" s="18"/>
      <c r="F21" s="62"/>
      <c r="G21" s="48"/>
      <c r="H21" s="35"/>
      <c r="I21" s="34"/>
    </row>
    <row r="22" spans="1:8" ht="12">
      <c r="A22" s="28"/>
      <c r="B22" s="6" t="s">
        <v>5</v>
      </c>
      <c r="C22" s="7">
        <v>754</v>
      </c>
      <c r="D22" s="7">
        <v>75415</v>
      </c>
      <c r="E22" s="18">
        <v>21000</v>
      </c>
      <c r="F22" s="62">
        <v>21000</v>
      </c>
      <c r="G22" s="48">
        <f>SUM(F22/E22)</f>
        <v>1</v>
      </c>
      <c r="H22" s="35"/>
    </row>
    <row r="23" spans="1:7" ht="12">
      <c r="A23" s="28"/>
      <c r="B23" s="6"/>
      <c r="C23" s="7"/>
      <c r="D23" s="7"/>
      <c r="E23" s="18"/>
      <c r="F23" s="12"/>
      <c r="G23" s="1"/>
    </row>
    <row r="24" spans="1:7" ht="12">
      <c r="A24" s="28"/>
      <c r="B24" s="16" t="s">
        <v>93</v>
      </c>
      <c r="C24" s="7"/>
      <c r="D24" s="7"/>
      <c r="E24" s="18"/>
      <c r="F24" s="12"/>
      <c r="G24" s="1"/>
    </row>
    <row r="25" spans="1:9" ht="12">
      <c r="A25" s="28"/>
      <c r="B25" s="65" t="s">
        <v>53</v>
      </c>
      <c r="C25" s="9"/>
      <c r="D25" s="9"/>
      <c r="E25" s="58">
        <f>SUM(E26,E33)</f>
        <v>149209</v>
      </c>
      <c r="F25" s="58">
        <f>SUM(F26,F33)</f>
        <v>147209</v>
      </c>
      <c r="G25" s="47">
        <f>SUM(F25/E25)</f>
        <v>0.9866</v>
      </c>
      <c r="H25" s="34"/>
      <c r="I25" s="34"/>
    </row>
    <row r="26" spans="1:10" s="71" customFormat="1" ht="33" customHeight="1">
      <c r="A26" s="28"/>
      <c r="B26" s="66" t="s">
        <v>94</v>
      </c>
      <c r="C26" s="14"/>
      <c r="D26" s="7"/>
      <c r="E26" s="67">
        <f>SUM(E29:E32)</f>
        <v>46820</v>
      </c>
      <c r="F26" s="68">
        <f>SUM(F29:F32)</f>
        <v>46820</v>
      </c>
      <c r="G26" s="69">
        <f>SUM(F26/E26)</f>
        <v>1</v>
      </c>
      <c r="H26" s="35"/>
      <c r="I26" s="70"/>
      <c r="J26" s="35"/>
    </row>
    <row r="27" spans="1:9" s="71" customFormat="1" ht="12">
      <c r="A27" s="28"/>
      <c r="B27" s="36"/>
      <c r="C27" s="7"/>
      <c r="D27" s="7"/>
      <c r="E27" s="67"/>
      <c r="F27" s="72"/>
      <c r="G27" s="73"/>
      <c r="H27" s="35"/>
      <c r="I27" s="35"/>
    </row>
    <row r="28" spans="1:9" s="71" customFormat="1" ht="12">
      <c r="A28" s="5">
        <v>6</v>
      </c>
      <c r="B28" s="6" t="s">
        <v>57</v>
      </c>
      <c r="C28" s="7"/>
      <c r="D28" s="7"/>
      <c r="E28" s="18"/>
      <c r="F28" s="62"/>
      <c r="G28" s="1"/>
      <c r="H28" s="35"/>
      <c r="I28" s="35"/>
    </row>
    <row r="29" spans="1:9" s="71" customFormat="1" ht="12">
      <c r="A29" s="5"/>
      <c r="B29" s="6" t="s">
        <v>58</v>
      </c>
      <c r="C29" s="7">
        <v>851</v>
      </c>
      <c r="D29" s="7">
        <v>85154</v>
      </c>
      <c r="E29" s="18">
        <v>24720</v>
      </c>
      <c r="F29" s="62">
        <v>24720</v>
      </c>
      <c r="G29" s="48">
        <f>SUM(F29/E29)</f>
        <v>1</v>
      </c>
      <c r="H29" s="35"/>
      <c r="I29" s="35"/>
    </row>
    <row r="30" spans="1:9" s="71" customFormat="1" ht="12">
      <c r="A30" s="5"/>
      <c r="B30" s="6"/>
      <c r="C30" s="7"/>
      <c r="D30" s="7"/>
      <c r="E30" s="18"/>
      <c r="F30" s="62"/>
      <c r="G30" s="48"/>
      <c r="H30" s="35"/>
      <c r="I30" s="35"/>
    </row>
    <row r="31" spans="1:9" s="71" customFormat="1" ht="12">
      <c r="A31" s="5">
        <v>7</v>
      </c>
      <c r="B31" s="6" t="s">
        <v>6</v>
      </c>
      <c r="C31" s="7">
        <v>851</v>
      </c>
      <c r="D31" s="7">
        <v>85154</v>
      </c>
      <c r="E31" s="18">
        <v>22100</v>
      </c>
      <c r="F31" s="62">
        <v>22100</v>
      </c>
      <c r="G31" s="48">
        <f>SUM(F31/E31)</f>
        <v>1</v>
      </c>
      <c r="H31" s="35"/>
      <c r="I31" s="70"/>
    </row>
    <row r="32" spans="1:9" s="71" customFormat="1" ht="12.75" customHeight="1">
      <c r="A32" s="5"/>
      <c r="B32" s="6" t="s">
        <v>105</v>
      </c>
      <c r="C32" s="7"/>
      <c r="D32" s="7"/>
      <c r="E32" s="18"/>
      <c r="F32" s="62"/>
      <c r="G32" s="48"/>
      <c r="H32" s="35"/>
      <c r="I32" s="35"/>
    </row>
    <row r="33" spans="1:9" ht="39" customHeight="1">
      <c r="A33" s="28"/>
      <c r="B33" s="66" t="s">
        <v>7</v>
      </c>
      <c r="C33" s="14"/>
      <c r="D33" s="7"/>
      <c r="E33" s="67">
        <f>SUM(E36:E52,E58:E64,E65:E70,E73:E80)</f>
        <v>102389</v>
      </c>
      <c r="F33" s="123">
        <f>SUM(F36:F52,F58:F64,F65:F70,F73:F80)</f>
        <v>100389</v>
      </c>
      <c r="G33" s="69">
        <f>SUM(F33/E33)</f>
        <v>0.9805</v>
      </c>
      <c r="H33" s="34"/>
      <c r="I33" s="61"/>
    </row>
    <row r="34" spans="1:9" ht="12">
      <c r="A34" s="28"/>
      <c r="B34" s="74"/>
      <c r="C34" s="13"/>
      <c r="D34" s="10"/>
      <c r="E34" s="75"/>
      <c r="F34" s="76"/>
      <c r="G34" s="77"/>
      <c r="H34" s="37"/>
      <c r="I34" s="37"/>
    </row>
    <row r="35" spans="1:8" ht="12">
      <c r="A35" s="5">
        <v>8</v>
      </c>
      <c r="B35" s="6" t="s">
        <v>59</v>
      </c>
      <c r="C35" s="7"/>
      <c r="D35" s="7"/>
      <c r="E35" s="18"/>
      <c r="F35" s="62"/>
      <c r="G35" s="48"/>
      <c r="H35" s="35"/>
    </row>
    <row r="36" spans="1:8" ht="12">
      <c r="A36" s="5"/>
      <c r="B36" s="6" t="s">
        <v>60</v>
      </c>
      <c r="C36" s="7">
        <v>851</v>
      </c>
      <c r="D36" s="7">
        <v>85195</v>
      </c>
      <c r="E36" s="18">
        <v>5000</v>
      </c>
      <c r="F36" s="62">
        <v>5000</v>
      </c>
      <c r="G36" s="48">
        <f>SUM(F36/E36)</f>
        <v>1</v>
      </c>
      <c r="H36" s="35"/>
    </row>
    <row r="37" spans="1:8" ht="12">
      <c r="A37" s="5"/>
      <c r="B37" s="6"/>
      <c r="C37" s="10"/>
      <c r="D37" s="10"/>
      <c r="E37" s="75"/>
      <c r="F37" s="76"/>
      <c r="G37" s="49"/>
      <c r="H37" s="35"/>
    </row>
    <row r="38" spans="1:9" s="71" customFormat="1" ht="12">
      <c r="A38" s="5">
        <v>9</v>
      </c>
      <c r="B38" s="6" t="s">
        <v>61</v>
      </c>
      <c r="C38" s="10"/>
      <c r="D38" s="10"/>
      <c r="E38" s="75"/>
      <c r="F38" s="76"/>
      <c r="G38" s="49"/>
      <c r="H38" s="35"/>
      <c r="I38" s="35"/>
    </row>
    <row r="39" spans="1:9" s="71" customFormat="1" ht="12">
      <c r="A39" s="5"/>
      <c r="B39" s="6" t="s">
        <v>62</v>
      </c>
      <c r="C39" s="10"/>
      <c r="D39" s="10"/>
      <c r="E39" s="75"/>
      <c r="F39" s="76"/>
      <c r="G39" s="49"/>
      <c r="H39" s="35"/>
      <c r="I39" s="35"/>
    </row>
    <row r="40" spans="1:9" s="71" customFormat="1" ht="12">
      <c r="A40" s="5"/>
      <c r="B40" s="6" t="s">
        <v>8</v>
      </c>
      <c r="C40" s="10"/>
      <c r="D40" s="10"/>
      <c r="E40" s="75"/>
      <c r="F40" s="76"/>
      <c r="G40" s="49"/>
      <c r="H40" s="35"/>
      <c r="I40" s="35"/>
    </row>
    <row r="41" spans="1:9" s="71" customFormat="1" ht="12">
      <c r="A41" s="5"/>
      <c r="B41" s="6" t="s">
        <v>63</v>
      </c>
      <c r="C41" s="7">
        <v>851</v>
      </c>
      <c r="D41" s="7">
        <v>85195</v>
      </c>
      <c r="E41" s="18">
        <v>4500</v>
      </c>
      <c r="F41" s="62">
        <v>4500</v>
      </c>
      <c r="G41" s="48">
        <f>SUM(F41/E41)</f>
        <v>1</v>
      </c>
      <c r="H41" s="35"/>
      <c r="I41" s="35"/>
    </row>
    <row r="42" spans="1:7" ht="12">
      <c r="A42" s="5"/>
      <c r="B42" s="6"/>
      <c r="C42" s="10"/>
      <c r="D42" s="10"/>
      <c r="E42" s="75"/>
      <c r="F42" s="76"/>
      <c r="G42" s="49"/>
    </row>
    <row r="43" spans="1:7" ht="12">
      <c r="A43" s="5">
        <v>10</v>
      </c>
      <c r="B43" s="6" t="s">
        <v>64</v>
      </c>
      <c r="C43" s="7"/>
      <c r="D43" s="7"/>
      <c r="E43" s="18"/>
      <c r="F43" s="62"/>
      <c r="G43" s="48"/>
    </row>
    <row r="44" spans="1:7" ht="12">
      <c r="A44" s="5"/>
      <c r="B44" s="6" t="s">
        <v>65</v>
      </c>
      <c r="C44" s="7">
        <v>851</v>
      </c>
      <c r="D44" s="7">
        <v>85195</v>
      </c>
      <c r="E44" s="18">
        <v>2500</v>
      </c>
      <c r="F44" s="62">
        <v>2500</v>
      </c>
      <c r="G44" s="48">
        <f>SUM(F44/E44)</f>
        <v>1</v>
      </c>
    </row>
    <row r="45" spans="1:7" ht="12">
      <c r="A45" s="5"/>
      <c r="B45" s="6"/>
      <c r="C45" s="10"/>
      <c r="D45" s="10"/>
      <c r="E45" s="75"/>
      <c r="F45" s="76"/>
      <c r="G45" s="49"/>
    </row>
    <row r="46" spans="1:7" ht="12">
      <c r="A46" s="5">
        <v>11</v>
      </c>
      <c r="B46" s="6" t="s">
        <v>9</v>
      </c>
      <c r="C46" s="10"/>
      <c r="D46" s="10"/>
      <c r="E46" s="75"/>
      <c r="F46" s="76"/>
      <c r="G46" s="49"/>
    </row>
    <row r="47" spans="1:7" ht="12">
      <c r="A47" s="5"/>
      <c r="B47" s="6" t="s">
        <v>10</v>
      </c>
      <c r="C47" s="7"/>
      <c r="D47" s="7"/>
      <c r="E47" s="18"/>
      <c r="F47" s="62"/>
      <c r="G47" s="48"/>
    </row>
    <row r="48" spans="1:7" ht="12">
      <c r="A48" s="5"/>
      <c r="B48" s="6" t="s">
        <v>66</v>
      </c>
      <c r="C48" s="7">
        <v>851</v>
      </c>
      <c r="D48" s="7">
        <v>85195</v>
      </c>
      <c r="E48" s="18">
        <v>5000</v>
      </c>
      <c r="F48" s="62">
        <v>5000</v>
      </c>
      <c r="G48" s="48">
        <f>SUM(F48/E48)</f>
        <v>1</v>
      </c>
    </row>
    <row r="49" spans="1:7" ht="12">
      <c r="A49" s="5"/>
      <c r="B49" s="6"/>
      <c r="C49" s="10"/>
      <c r="D49" s="10"/>
      <c r="E49" s="75"/>
      <c r="F49" s="76"/>
      <c r="G49" s="49"/>
    </row>
    <row r="50" spans="1:7" ht="12">
      <c r="A50" s="5">
        <v>12</v>
      </c>
      <c r="B50" s="6" t="s">
        <v>11</v>
      </c>
      <c r="C50" s="7"/>
      <c r="D50" s="7"/>
      <c r="E50" s="18"/>
      <c r="F50" s="62"/>
      <c r="G50" s="48"/>
    </row>
    <row r="51" spans="1:7" ht="12">
      <c r="A51" s="5"/>
      <c r="B51" s="6" t="s">
        <v>67</v>
      </c>
      <c r="C51" s="7"/>
      <c r="D51" s="7"/>
      <c r="E51" s="18"/>
      <c r="F51" s="62"/>
      <c r="G51" s="48"/>
    </row>
    <row r="52" spans="1:7" ht="12">
      <c r="A52" s="5"/>
      <c r="B52" s="6" t="s">
        <v>68</v>
      </c>
      <c r="C52" s="7">
        <v>851</v>
      </c>
      <c r="D52" s="7">
        <v>85195</v>
      </c>
      <c r="E52" s="17">
        <f>SUM(E53:E54)</f>
        <v>31000</v>
      </c>
      <c r="F52" s="78">
        <f>SUM(F53:F54)</f>
        <v>31000</v>
      </c>
      <c r="G52" s="51">
        <f>SUM(F52/E52)</f>
        <v>1</v>
      </c>
    </row>
    <row r="53" spans="1:7" ht="12">
      <c r="A53" s="5"/>
      <c r="B53" s="6" t="s">
        <v>12</v>
      </c>
      <c r="C53" s="7"/>
      <c r="D53" s="7"/>
      <c r="E53" s="18">
        <v>11000</v>
      </c>
      <c r="F53" s="62">
        <v>11000</v>
      </c>
      <c r="G53" s="48">
        <f>SUM(F53/E53)</f>
        <v>1</v>
      </c>
    </row>
    <row r="54" spans="1:7" ht="12">
      <c r="A54" s="5"/>
      <c r="B54" s="6" t="s">
        <v>13</v>
      </c>
      <c r="C54" s="7"/>
      <c r="D54" s="7"/>
      <c r="E54" s="18">
        <v>20000</v>
      </c>
      <c r="F54" s="62">
        <v>20000</v>
      </c>
      <c r="G54" s="48">
        <f>SUM(F54/E54)</f>
        <v>1</v>
      </c>
    </row>
    <row r="55" spans="1:7" ht="12">
      <c r="A55" s="5"/>
      <c r="B55" s="6"/>
      <c r="C55" s="7"/>
      <c r="D55" s="7"/>
      <c r="E55" s="18"/>
      <c r="F55" s="62"/>
      <c r="G55" s="48"/>
    </row>
    <row r="56" spans="1:7" ht="12">
      <c r="A56" s="5">
        <v>13</v>
      </c>
      <c r="B56" s="6" t="s">
        <v>14</v>
      </c>
      <c r="C56" s="7"/>
      <c r="D56" s="7"/>
      <c r="E56" s="18"/>
      <c r="F56" s="62"/>
      <c r="G56" s="48"/>
    </row>
    <row r="57" spans="1:7" ht="12">
      <c r="A57" s="5"/>
      <c r="B57" s="6" t="s">
        <v>50</v>
      </c>
      <c r="C57" s="7"/>
      <c r="D57" s="7"/>
      <c r="E57" s="18"/>
      <c r="F57" s="62"/>
      <c r="G57" s="48"/>
    </row>
    <row r="58" spans="1:7" ht="12">
      <c r="A58" s="5"/>
      <c r="B58" s="6" t="s">
        <v>15</v>
      </c>
      <c r="C58" s="7">
        <v>851</v>
      </c>
      <c r="D58" s="7">
        <v>85195</v>
      </c>
      <c r="E58" s="18">
        <v>8000</v>
      </c>
      <c r="F58" s="62">
        <v>8000</v>
      </c>
      <c r="G58" s="48">
        <f>SUM(F58/E58)</f>
        <v>1</v>
      </c>
    </row>
    <row r="59" spans="1:7" ht="12">
      <c r="A59" s="5"/>
      <c r="B59" s="6"/>
      <c r="C59" s="10"/>
      <c r="D59" s="10"/>
      <c r="E59" s="75"/>
      <c r="F59" s="76"/>
      <c r="G59" s="49"/>
    </row>
    <row r="60" spans="1:7" ht="12">
      <c r="A60" s="5">
        <v>14</v>
      </c>
      <c r="B60" s="6" t="s">
        <v>69</v>
      </c>
      <c r="C60" s="7"/>
      <c r="D60" s="7"/>
      <c r="E60" s="18"/>
      <c r="F60" s="62"/>
      <c r="G60" s="48"/>
    </row>
    <row r="61" spans="1:7" ht="12">
      <c r="A61" s="5"/>
      <c r="B61" s="6" t="s">
        <v>70</v>
      </c>
      <c r="C61" s="7">
        <v>851</v>
      </c>
      <c r="D61" s="7">
        <v>85195</v>
      </c>
      <c r="E61" s="18">
        <v>2000</v>
      </c>
      <c r="F61" s="62">
        <v>0</v>
      </c>
      <c r="G61" s="48">
        <f>SUM(F61/E61)</f>
        <v>0</v>
      </c>
    </row>
    <row r="62" spans="1:7" ht="12">
      <c r="A62" s="5"/>
      <c r="B62" s="6"/>
      <c r="C62" s="10"/>
      <c r="D62" s="10"/>
      <c r="E62" s="75"/>
      <c r="F62" s="76"/>
      <c r="G62" s="49"/>
    </row>
    <row r="63" spans="1:7" ht="12">
      <c r="A63" s="5">
        <v>15</v>
      </c>
      <c r="B63" s="6" t="s">
        <v>71</v>
      </c>
      <c r="C63" s="7"/>
      <c r="D63" s="7"/>
      <c r="E63" s="18"/>
      <c r="F63" s="62"/>
      <c r="G63" s="48"/>
    </row>
    <row r="64" spans="1:7" ht="12">
      <c r="A64" s="5"/>
      <c r="B64" s="6" t="s">
        <v>72</v>
      </c>
      <c r="C64" s="7">
        <v>851</v>
      </c>
      <c r="D64" s="7">
        <v>85195</v>
      </c>
      <c r="E64" s="18">
        <v>6000</v>
      </c>
      <c r="F64" s="62">
        <v>6000</v>
      </c>
      <c r="G64" s="48">
        <f>SUM(F64/E64)</f>
        <v>1</v>
      </c>
    </row>
    <row r="65" spans="1:7" ht="12">
      <c r="A65" s="5"/>
      <c r="B65" s="6"/>
      <c r="C65" s="10"/>
      <c r="D65" s="10"/>
      <c r="E65" s="75"/>
      <c r="F65" s="76"/>
      <c r="G65" s="49"/>
    </row>
    <row r="66" spans="1:7" ht="12">
      <c r="A66" s="5">
        <v>16</v>
      </c>
      <c r="B66" s="6" t="s">
        <v>16</v>
      </c>
      <c r="C66" s="7"/>
      <c r="D66" s="7"/>
      <c r="E66" s="18"/>
      <c r="F66" s="62"/>
      <c r="G66" s="48"/>
    </row>
    <row r="67" spans="1:7" ht="12">
      <c r="A67" s="5"/>
      <c r="B67" s="6" t="s">
        <v>73</v>
      </c>
      <c r="C67" s="7">
        <v>851</v>
      </c>
      <c r="D67" s="7">
        <v>85195</v>
      </c>
      <c r="E67" s="18">
        <v>4000</v>
      </c>
      <c r="F67" s="62">
        <v>4000</v>
      </c>
      <c r="G67" s="48">
        <f>SUM(F67/E67)</f>
        <v>1</v>
      </c>
    </row>
    <row r="68" spans="1:7" ht="12">
      <c r="A68" s="5"/>
      <c r="B68" s="6"/>
      <c r="C68" s="10"/>
      <c r="D68" s="10"/>
      <c r="E68" s="75"/>
      <c r="F68" s="76"/>
      <c r="G68" s="49"/>
    </row>
    <row r="69" spans="1:7" ht="12">
      <c r="A69" s="5">
        <v>17</v>
      </c>
      <c r="B69" s="6" t="s">
        <v>74</v>
      </c>
      <c r="C69" s="7"/>
      <c r="D69" s="7"/>
      <c r="E69" s="18"/>
      <c r="F69" s="62"/>
      <c r="G69" s="48"/>
    </row>
    <row r="70" spans="1:7" ht="12.75" thickBot="1">
      <c r="A70" s="3"/>
      <c r="B70" s="15" t="s">
        <v>17</v>
      </c>
      <c r="C70" s="4">
        <v>851</v>
      </c>
      <c r="D70" s="4">
        <v>85195</v>
      </c>
      <c r="E70" s="38">
        <v>2000</v>
      </c>
      <c r="F70" s="79">
        <v>2000</v>
      </c>
      <c r="G70" s="50">
        <f>SUM(F70/E70)</f>
        <v>1</v>
      </c>
    </row>
    <row r="71" spans="1:9" s="81" customFormat="1" ht="12">
      <c r="A71" s="118">
        <v>1</v>
      </c>
      <c r="B71" s="119">
        <v>2</v>
      </c>
      <c r="C71" s="120">
        <v>3</v>
      </c>
      <c r="D71" s="120">
        <v>4</v>
      </c>
      <c r="E71" s="120">
        <v>5</v>
      </c>
      <c r="F71" s="121">
        <v>6</v>
      </c>
      <c r="G71" s="122">
        <v>7</v>
      </c>
      <c r="H71" s="80"/>
      <c r="I71" s="80"/>
    </row>
    <row r="72" spans="1:7" ht="12">
      <c r="A72" s="5"/>
      <c r="B72" s="6"/>
      <c r="C72" s="7"/>
      <c r="D72" s="7"/>
      <c r="E72" s="18"/>
      <c r="F72" s="82"/>
      <c r="G72" s="1"/>
    </row>
    <row r="73" spans="1:10" ht="12">
      <c r="A73" s="5">
        <v>18</v>
      </c>
      <c r="B73" s="6" t="s">
        <v>18</v>
      </c>
      <c r="C73" s="44">
        <v>851</v>
      </c>
      <c r="D73" s="44">
        <v>85195</v>
      </c>
      <c r="E73" s="18">
        <v>24389</v>
      </c>
      <c r="F73" s="62">
        <v>24389</v>
      </c>
      <c r="G73" s="48">
        <f>SUM(F73/E73)</f>
        <v>1</v>
      </c>
      <c r="H73" s="35"/>
      <c r="I73" s="61"/>
      <c r="J73" s="39"/>
    </row>
    <row r="74" spans="1:7" ht="12">
      <c r="A74" s="5"/>
      <c r="B74" s="6"/>
      <c r="C74" s="10"/>
      <c r="D74" s="10"/>
      <c r="E74" s="75"/>
      <c r="F74" s="83"/>
      <c r="G74" s="77"/>
    </row>
    <row r="75" spans="1:7" ht="12">
      <c r="A75" s="5">
        <v>19</v>
      </c>
      <c r="B75" s="6" t="s">
        <v>103</v>
      </c>
      <c r="C75" s="7">
        <v>851</v>
      </c>
      <c r="D75" s="7">
        <v>85195</v>
      </c>
      <c r="E75" s="18">
        <v>2500</v>
      </c>
      <c r="F75" s="62">
        <v>2500</v>
      </c>
      <c r="G75" s="48">
        <f>SUM(F75/E75)</f>
        <v>1</v>
      </c>
    </row>
    <row r="76" spans="1:10" ht="12">
      <c r="A76" s="5"/>
      <c r="B76" s="6"/>
      <c r="C76" s="10"/>
      <c r="D76" s="10"/>
      <c r="E76" s="75"/>
      <c r="F76" s="76"/>
      <c r="G76" s="49"/>
      <c r="J76" s="84"/>
    </row>
    <row r="77" spans="1:9" ht="12">
      <c r="A77" s="5">
        <v>20</v>
      </c>
      <c r="B77" s="6" t="s">
        <v>19</v>
      </c>
      <c r="C77" s="7">
        <v>851</v>
      </c>
      <c r="D77" s="7">
        <v>85195</v>
      </c>
      <c r="E77" s="18">
        <v>4000</v>
      </c>
      <c r="F77" s="62">
        <v>4000</v>
      </c>
      <c r="G77" s="48">
        <f>SUM(F77/E77)</f>
        <v>1</v>
      </c>
      <c r="H77" s="35"/>
      <c r="I77" s="35"/>
    </row>
    <row r="78" spans="1:7" ht="12">
      <c r="A78" s="5"/>
      <c r="B78" s="6"/>
      <c r="C78" s="7"/>
      <c r="D78" s="7"/>
      <c r="E78" s="18"/>
      <c r="F78" s="62"/>
      <c r="G78" s="48"/>
    </row>
    <row r="79" spans="1:7" ht="12">
      <c r="A79" s="5">
        <v>21</v>
      </c>
      <c r="B79" s="6" t="s">
        <v>20</v>
      </c>
      <c r="C79" s="10"/>
      <c r="D79" s="10"/>
      <c r="E79" s="75"/>
      <c r="F79" s="76"/>
      <c r="G79" s="49"/>
    </row>
    <row r="80" spans="1:7" ht="12">
      <c r="A80" s="5"/>
      <c r="B80" s="6" t="s">
        <v>21</v>
      </c>
      <c r="C80" s="7">
        <v>851</v>
      </c>
      <c r="D80" s="7">
        <v>85195</v>
      </c>
      <c r="E80" s="18">
        <v>1500</v>
      </c>
      <c r="F80" s="62">
        <v>1500</v>
      </c>
      <c r="G80" s="48">
        <f>SUM(F80/E80)</f>
        <v>1</v>
      </c>
    </row>
    <row r="81" spans="1:7" ht="12">
      <c r="A81" s="5"/>
      <c r="B81" s="6"/>
      <c r="C81" s="10"/>
      <c r="D81" s="10"/>
      <c r="E81" s="75"/>
      <c r="F81" s="83"/>
      <c r="G81" s="49"/>
    </row>
    <row r="82" spans="1:9" ht="12">
      <c r="A82" s="5"/>
      <c r="B82" s="65" t="s">
        <v>96</v>
      </c>
      <c r="C82" s="9"/>
      <c r="D82" s="9"/>
      <c r="E82" s="58">
        <f>SUM(E84:E87)</f>
        <v>75000</v>
      </c>
      <c r="F82" s="59">
        <f>SUM(F84:F87)</f>
        <v>25000</v>
      </c>
      <c r="G82" s="47">
        <f>SUM(F82/E82)</f>
        <v>0.3333</v>
      </c>
      <c r="H82" s="34"/>
      <c r="I82" s="34"/>
    </row>
    <row r="83" spans="1:7" ht="12">
      <c r="A83" s="5"/>
      <c r="B83" s="16"/>
      <c r="C83" s="10"/>
      <c r="D83" s="10"/>
      <c r="E83" s="75"/>
      <c r="F83" s="76"/>
      <c r="G83" s="49"/>
    </row>
    <row r="84" spans="1:9" ht="12">
      <c r="A84" s="5">
        <v>22</v>
      </c>
      <c r="B84" s="6" t="s">
        <v>22</v>
      </c>
      <c r="C84" s="7">
        <v>852</v>
      </c>
      <c r="D84" s="7">
        <v>85295</v>
      </c>
      <c r="E84" s="18">
        <v>25000</v>
      </c>
      <c r="F84" s="62">
        <v>25000</v>
      </c>
      <c r="G84" s="48">
        <f>SUM(F84/E84)</f>
        <v>1</v>
      </c>
      <c r="H84" s="34"/>
      <c r="I84" s="34"/>
    </row>
    <row r="85" spans="1:9" ht="12">
      <c r="A85" s="5"/>
      <c r="B85" s="6" t="s">
        <v>23</v>
      </c>
      <c r="C85" s="10"/>
      <c r="D85" s="10"/>
      <c r="E85" s="75"/>
      <c r="F85" s="76"/>
      <c r="G85" s="49"/>
      <c r="H85" s="34"/>
      <c r="I85" s="34"/>
    </row>
    <row r="86" spans="1:9" ht="12">
      <c r="A86" s="5"/>
      <c r="B86" s="6"/>
      <c r="C86" s="10"/>
      <c r="D86" s="10"/>
      <c r="E86" s="75"/>
      <c r="F86" s="76"/>
      <c r="G86" s="49"/>
      <c r="H86" s="34"/>
      <c r="I86" s="34"/>
    </row>
    <row r="87" spans="1:9" ht="12">
      <c r="A87" s="5">
        <v>23</v>
      </c>
      <c r="B87" s="6" t="s">
        <v>46</v>
      </c>
      <c r="C87" s="7">
        <v>852</v>
      </c>
      <c r="D87" s="7">
        <v>85295</v>
      </c>
      <c r="E87" s="18">
        <v>50000</v>
      </c>
      <c r="F87" s="62">
        <v>0</v>
      </c>
      <c r="G87" s="48">
        <f>SUM(F87/E87)</f>
        <v>0</v>
      </c>
      <c r="H87" s="37"/>
      <c r="I87" s="34"/>
    </row>
    <row r="88" spans="1:7" ht="12">
      <c r="A88" s="5"/>
      <c r="B88" s="6"/>
      <c r="C88" s="10"/>
      <c r="D88" s="10"/>
      <c r="E88" s="75"/>
      <c r="F88" s="76"/>
      <c r="G88" s="49"/>
    </row>
    <row r="89" spans="1:9" ht="12">
      <c r="A89" s="5"/>
      <c r="B89" s="65" t="s">
        <v>95</v>
      </c>
      <c r="C89" s="9"/>
      <c r="D89" s="9"/>
      <c r="E89" s="58">
        <f>SUM(E92:E94)</f>
        <v>7000</v>
      </c>
      <c r="F89" s="58">
        <f>SUM(F92:F94)</f>
        <v>7000</v>
      </c>
      <c r="G89" s="47">
        <f>SUM(F89/E89)</f>
        <v>1</v>
      </c>
      <c r="H89" s="34"/>
      <c r="I89" s="34"/>
    </row>
    <row r="90" spans="1:10" ht="12">
      <c r="A90" s="5"/>
      <c r="B90" s="6"/>
      <c r="C90" s="10"/>
      <c r="D90" s="10"/>
      <c r="E90" s="75"/>
      <c r="F90" s="76"/>
      <c r="G90" s="49"/>
      <c r="H90" s="34"/>
      <c r="I90" s="34"/>
      <c r="J90" s="39"/>
    </row>
    <row r="91" spans="1:10" ht="12">
      <c r="A91" s="5">
        <v>23</v>
      </c>
      <c r="B91" s="6" t="s">
        <v>104</v>
      </c>
      <c r="C91" s="7"/>
      <c r="D91" s="7"/>
      <c r="E91" s="18"/>
      <c r="F91" s="62"/>
      <c r="G91" s="48"/>
      <c r="H91" s="34"/>
      <c r="I91" s="34"/>
      <c r="J91" s="39"/>
    </row>
    <row r="92" spans="1:10" ht="12">
      <c r="A92" s="5"/>
      <c r="B92" s="6" t="s">
        <v>24</v>
      </c>
      <c r="C92" s="7">
        <v>853</v>
      </c>
      <c r="D92" s="7">
        <v>85395</v>
      </c>
      <c r="E92" s="18">
        <v>2000</v>
      </c>
      <c r="F92" s="62">
        <v>2000</v>
      </c>
      <c r="G92" s="48">
        <f>SUM(F92/E92)</f>
        <v>1</v>
      </c>
      <c r="H92" s="34"/>
      <c r="I92" s="34"/>
      <c r="J92" s="39"/>
    </row>
    <row r="93" spans="1:10" ht="12">
      <c r="A93" s="5"/>
      <c r="B93" s="6"/>
      <c r="C93" s="10"/>
      <c r="D93" s="10"/>
      <c r="E93" s="75"/>
      <c r="F93" s="76"/>
      <c r="G93" s="49"/>
      <c r="H93" s="34"/>
      <c r="I93" s="34"/>
      <c r="J93" s="39"/>
    </row>
    <row r="94" spans="1:10" ht="12">
      <c r="A94" s="5">
        <v>24</v>
      </c>
      <c r="B94" s="6" t="s">
        <v>54</v>
      </c>
      <c r="C94" s="7">
        <v>853</v>
      </c>
      <c r="D94" s="7">
        <v>85395</v>
      </c>
      <c r="E94" s="18">
        <v>5000</v>
      </c>
      <c r="F94" s="62">
        <v>5000</v>
      </c>
      <c r="G94" s="48">
        <f>SUM(F94/E94)</f>
        <v>1</v>
      </c>
      <c r="H94" s="34"/>
      <c r="I94" s="34"/>
      <c r="J94" s="39"/>
    </row>
    <row r="95" spans="1:7" ht="12" customHeight="1">
      <c r="A95" s="5"/>
      <c r="B95" s="6"/>
      <c r="C95" s="10"/>
      <c r="D95" s="10"/>
      <c r="E95" s="75"/>
      <c r="F95" s="76"/>
      <c r="G95" s="49"/>
    </row>
    <row r="96" spans="1:9" ht="11.25" customHeight="1">
      <c r="A96" s="5"/>
      <c r="B96" s="63" t="s">
        <v>101</v>
      </c>
      <c r="C96" s="9"/>
      <c r="D96" s="9"/>
      <c r="E96" s="58">
        <f>SUM(E100:E105)</f>
        <v>29000</v>
      </c>
      <c r="F96" s="59">
        <f>SUM(F100:F105)</f>
        <v>29000</v>
      </c>
      <c r="G96" s="47">
        <f>SUM(F96/E96)</f>
        <v>1</v>
      </c>
      <c r="H96" s="34"/>
      <c r="I96" s="34"/>
    </row>
    <row r="97" spans="1:9" ht="11.25" customHeight="1">
      <c r="A97" s="5"/>
      <c r="B97" s="66"/>
      <c r="C97" s="85"/>
      <c r="D97" s="10"/>
      <c r="E97" s="75"/>
      <c r="F97" s="76"/>
      <c r="G97" s="49"/>
      <c r="H97" s="34"/>
      <c r="I97" s="34"/>
    </row>
    <row r="98" spans="1:7" ht="11.25" customHeight="1">
      <c r="A98" s="5"/>
      <c r="B98" s="66" t="s">
        <v>97</v>
      </c>
      <c r="C98" s="85"/>
      <c r="D98" s="10"/>
      <c r="E98" s="75"/>
      <c r="F98" s="76"/>
      <c r="G98" s="49"/>
    </row>
    <row r="99" spans="1:7" ht="11.25" customHeight="1">
      <c r="A99" s="5"/>
      <c r="B99" s="16"/>
      <c r="C99" s="10"/>
      <c r="D99" s="10"/>
      <c r="E99" s="75"/>
      <c r="F99" s="76"/>
      <c r="G99" s="49"/>
    </row>
    <row r="100" spans="1:7" ht="11.25" customHeight="1">
      <c r="A100" s="5">
        <v>25</v>
      </c>
      <c r="B100" s="6" t="s">
        <v>106</v>
      </c>
      <c r="C100" s="7">
        <v>854</v>
      </c>
      <c r="D100" s="7">
        <v>85412</v>
      </c>
      <c r="E100" s="18">
        <v>18000</v>
      </c>
      <c r="F100" s="62">
        <v>18000</v>
      </c>
      <c r="G100" s="48">
        <f>SUM(F100/E100)</f>
        <v>1</v>
      </c>
    </row>
    <row r="101" spans="1:7" ht="11.25" customHeight="1">
      <c r="A101" s="5"/>
      <c r="B101" s="6" t="s">
        <v>25</v>
      </c>
      <c r="C101" s="10"/>
      <c r="D101" s="10"/>
      <c r="E101" s="75"/>
      <c r="F101" s="76"/>
      <c r="G101" s="86"/>
    </row>
    <row r="102" spans="1:7" ht="11.25" customHeight="1">
      <c r="A102" s="5"/>
      <c r="B102" s="6"/>
      <c r="C102" s="10"/>
      <c r="D102" s="10"/>
      <c r="E102" s="75"/>
      <c r="F102" s="76"/>
      <c r="G102" s="86"/>
    </row>
    <row r="103" spans="1:7" ht="12">
      <c r="A103" s="5">
        <v>26</v>
      </c>
      <c r="B103" s="6" t="s">
        <v>26</v>
      </c>
      <c r="C103" s="7">
        <v>854</v>
      </c>
      <c r="D103" s="7">
        <v>85412</v>
      </c>
      <c r="E103" s="18">
        <v>1000</v>
      </c>
      <c r="F103" s="62">
        <v>1000</v>
      </c>
      <c r="G103" s="87">
        <f>SUM(F103/E103)</f>
        <v>1</v>
      </c>
    </row>
    <row r="104" spans="1:7" ht="11.25" customHeight="1">
      <c r="A104" s="5"/>
      <c r="B104" s="7"/>
      <c r="C104" s="10"/>
      <c r="D104" s="10"/>
      <c r="E104" s="88"/>
      <c r="F104" s="76"/>
      <c r="G104" s="89"/>
    </row>
    <row r="105" spans="1:7" ht="12">
      <c r="A105" s="5">
        <v>27</v>
      </c>
      <c r="B105" s="6" t="s">
        <v>27</v>
      </c>
      <c r="C105" s="7">
        <v>854</v>
      </c>
      <c r="D105" s="7">
        <v>85412</v>
      </c>
      <c r="E105" s="18">
        <v>10000</v>
      </c>
      <c r="F105" s="62">
        <v>10000</v>
      </c>
      <c r="G105" s="87">
        <f>SUM(F105/E105)</f>
        <v>1</v>
      </c>
    </row>
    <row r="106" spans="1:7" ht="12">
      <c r="A106" s="5"/>
      <c r="B106" s="6"/>
      <c r="C106" s="10"/>
      <c r="D106" s="10"/>
      <c r="E106" s="75"/>
      <c r="F106" s="76"/>
      <c r="G106" s="86"/>
    </row>
    <row r="107" spans="1:7" ht="22.5" customHeight="1">
      <c r="A107" s="5"/>
      <c r="B107" s="66" t="s">
        <v>107</v>
      </c>
      <c r="C107" s="14"/>
      <c r="D107" s="7"/>
      <c r="E107" s="18"/>
      <c r="F107" s="62"/>
      <c r="G107" s="87"/>
    </row>
    <row r="108" spans="1:9" ht="12">
      <c r="A108" s="5"/>
      <c r="B108" s="63" t="s">
        <v>98</v>
      </c>
      <c r="C108" s="9"/>
      <c r="D108" s="9"/>
      <c r="E108" s="58">
        <f>SUM(E111)</f>
        <v>45000</v>
      </c>
      <c r="F108" s="59">
        <f>SUM(F111)</f>
        <v>45000</v>
      </c>
      <c r="G108" s="47">
        <f>SUM(F108/E108)</f>
        <v>1</v>
      </c>
      <c r="H108" s="34"/>
      <c r="I108" s="34"/>
    </row>
    <row r="109" spans="1:7" ht="12">
      <c r="A109" s="5"/>
      <c r="B109" s="66"/>
      <c r="C109" s="85"/>
      <c r="D109" s="10"/>
      <c r="E109" s="75"/>
      <c r="F109" s="76"/>
      <c r="G109" s="86"/>
    </row>
    <row r="110" spans="1:7" ht="12">
      <c r="A110" s="5">
        <v>28</v>
      </c>
      <c r="B110" s="6" t="s">
        <v>28</v>
      </c>
      <c r="C110" s="7"/>
      <c r="D110" s="7"/>
      <c r="E110" s="18"/>
      <c r="F110" s="62"/>
      <c r="G110" s="87"/>
    </row>
    <row r="111" spans="1:9" ht="12">
      <c r="A111" s="40"/>
      <c r="B111" s="8" t="s">
        <v>29</v>
      </c>
      <c r="C111" s="11">
        <v>921</v>
      </c>
      <c r="D111" s="11">
        <v>92120</v>
      </c>
      <c r="E111" s="19">
        <v>45000</v>
      </c>
      <c r="F111" s="62">
        <v>45000</v>
      </c>
      <c r="G111" s="48">
        <f>SUM(F111/E111)</f>
        <v>1</v>
      </c>
      <c r="H111" s="34"/>
      <c r="I111" s="34"/>
    </row>
    <row r="112" spans="1:9" ht="12">
      <c r="A112" s="5"/>
      <c r="B112" s="8"/>
      <c r="C112" s="10"/>
      <c r="D112" s="10"/>
      <c r="E112" s="75"/>
      <c r="F112" s="76"/>
      <c r="G112" s="86"/>
      <c r="H112" s="34"/>
      <c r="I112" s="34"/>
    </row>
    <row r="113" spans="1:10" ht="12">
      <c r="A113" s="5"/>
      <c r="B113" s="63" t="s">
        <v>99</v>
      </c>
      <c r="C113" s="9"/>
      <c r="D113" s="9"/>
      <c r="E113" s="58">
        <f>SUM(E117:E127)</f>
        <v>32660</v>
      </c>
      <c r="F113" s="59">
        <f>SUM(F117:F127)</f>
        <v>32660</v>
      </c>
      <c r="G113" s="47">
        <f>SUM(F113/E113)</f>
        <v>1</v>
      </c>
      <c r="H113" s="34"/>
      <c r="I113" s="34"/>
      <c r="J113" s="34"/>
    </row>
    <row r="114" spans="1:9" ht="12">
      <c r="A114" s="5"/>
      <c r="B114" s="74"/>
      <c r="C114" s="10"/>
      <c r="D114" s="10"/>
      <c r="E114" s="75"/>
      <c r="F114" s="76"/>
      <c r="G114" s="86"/>
      <c r="H114" s="34"/>
      <c r="I114" s="34"/>
    </row>
    <row r="115" spans="1:9" ht="12">
      <c r="A115" s="5">
        <v>29</v>
      </c>
      <c r="B115" s="6" t="s">
        <v>75</v>
      </c>
      <c r="C115" s="7"/>
      <c r="D115" s="7"/>
      <c r="E115" s="18"/>
      <c r="F115" s="62"/>
      <c r="G115" s="87"/>
      <c r="H115" s="34"/>
      <c r="I115" s="34"/>
    </row>
    <row r="116" spans="1:9" ht="12">
      <c r="A116" s="5"/>
      <c r="B116" s="6" t="s">
        <v>76</v>
      </c>
      <c r="C116" s="7"/>
      <c r="D116" s="7"/>
      <c r="E116" s="18"/>
      <c r="F116" s="62"/>
      <c r="G116" s="87"/>
      <c r="H116" s="34"/>
      <c r="I116" s="34"/>
    </row>
    <row r="117" spans="1:9" ht="12">
      <c r="A117" s="5"/>
      <c r="B117" s="6" t="s">
        <v>77</v>
      </c>
      <c r="C117" s="7">
        <v>921</v>
      </c>
      <c r="D117" s="7">
        <v>92195</v>
      </c>
      <c r="E117" s="18">
        <v>2000</v>
      </c>
      <c r="F117" s="62">
        <v>2000</v>
      </c>
      <c r="G117" s="87">
        <f>SUM(F117/E117)</f>
        <v>1</v>
      </c>
      <c r="H117" s="34"/>
      <c r="I117" s="34"/>
    </row>
    <row r="118" spans="1:9" ht="12">
      <c r="A118" s="5"/>
      <c r="B118" s="6"/>
      <c r="C118" s="10"/>
      <c r="D118" s="10"/>
      <c r="E118" s="75"/>
      <c r="F118" s="76"/>
      <c r="G118" s="86"/>
      <c r="H118" s="34"/>
      <c r="I118" s="34"/>
    </row>
    <row r="119" spans="1:9" ht="12">
      <c r="A119" s="5">
        <v>30</v>
      </c>
      <c r="B119" s="6" t="s">
        <v>30</v>
      </c>
      <c r="C119" s="7">
        <v>921</v>
      </c>
      <c r="D119" s="7">
        <v>92195</v>
      </c>
      <c r="E119" s="18">
        <v>2000</v>
      </c>
      <c r="F119" s="62">
        <v>2000</v>
      </c>
      <c r="G119" s="87">
        <f>SUM(F119/E119)</f>
        <v>1</v>
      </c>
      <c r="H119" s="34"/>
      <c r="I119" s="34"/>
    </row>
    <row r="120" spans="1:9" ht="12">
      <c r="A120" s="5"/>
      <c r="B120" s="6"/>
      <c r="C120" s="10"/>
      <c r="D120" s="10"/>
      <c r="E120" s="75"/>
      <c r="F120" s="76"/>
      <c r="G120" s="86"/>
      <c r="H120" s="34"/>
      <c r="I120" s="34"/>
    </row>
    <row r="121" spans="1:9" ht="12">
      <c r="A121" s="5">
        <v>31</v>
      </c>
      <c r="B121" s="6" t="s">
        <v>31</v>
      </c>
      <c r="C121" s="7"/>
      <c r="D121" s="7"/>
      <c r="E121" s="18"/>
      <c r="F121" s="62"/>
      <c r="G121" s="87"/>
      <c r="H121" s="34"/>
      <c r="I121" s="34"/>
    </row>
    <row r="122" spans="1:9" ht="12">
      <c r="A122" s="5"/>
      <c r="B122" s="6" t="s">
        <v>32</v>
      </c>
      <c r="C122" s="7">
        <v>921</v>
      </c>
      <c r="D122" s="7">
        <v>92195</v>
      </c>
      <c r="E122" s="45">
        <v>3000</v>
      </c>
      <c r="F122" s="90">
        <v>3000</v>
      </c>
      <c r="G122" s="91">
        <f>SUM(F122/E122)</f>
        <v>1</v>
      </c>
      <c r="H122" s="35"/>
      <c r="I122" s="61"/>
    </row>
    <row r="123" spans="1:9" ht="12">
      <c r="A123" s="5"/>
      <c r="B123" s="6"/>
      <c r="C123" s="10"/>
      <c r="D123" s="10"/>
      <c r="E123" s="75"/>
      <c r="F123" s="76"/>
      <c r="G123" s="86"/>
      <c r="H123" s="34"/>
      <c r="I123" s="34"/>
    </row>
    <row r="124" spans="1:9" ht="12">
      <c r="A124" s="5">
        <v>32</v>
      </c>
      <c r="B124" s="6" t="s">
        <v>33</v>
      </c>
      <c r="C124" s="44">
        <v>921</v>
      </c>
      <c r="D124" s="44">
        <v>92195</v>
      </c>
      <c r="E124" s="45">
        <v>3000</v>
      </c>
      <c r="F124" s="90">
        <v>3000</v>
      </c>
      <c r="G124" s="91">
        <f>SUM(F124/E124)</f>
        <v>1</v>
      </c>
      <c r="H124" s="34"/>
      <c r="I124" s="34"/>
    </row>
    <row r="125" spans="1:7" ht="12">
      <c r="A125" s="5"/>
      <c r="B125" s="6"/>
      <c r="C125" s="10"/>
      <c r="D125" s="10"/>
      <c r="E125" s="75"/>
      <c r="F125" s="76"/>
      <c r="G125" s="86"/>
    </row>
    <row r="126" spans="1:8" ht="12">
      <c r="A126" s="5">
        <v>33</v>
      </c>
      <c r="B126" s="6" t="s">
        <v>34</v>
      </c>
      <c r="C126" s="44"/>
      <c r="D126" s="44"/>
      <c r="E126" s="45"/>
      <c r="F126" s="90"/>
      <c r="G126" s="91"/>
      <c r="H126" s="92"/>
    </row>
    <row r="127" spans="1:8" ht="12">
      <c r="A127" s="5"/>
      <c r="B127" s="6" t="s">
        <v>35</v>
      </c>
      <c r="C127" s="44">
        <v>921</v>
      </c>
      <c r="D127" s="44">
        <v>92195</v>
      </c>
      <c r="E127" s="45">
        <v>22660</v>
      </c>
      <c r="F127" s="90">
        <v>22660</v>
      </c>
      <c r="G127" s="91">
        <f>SUM(F127/E127)</f>
        <v>1</v>
      </c>
      <c r="H127" s="93"/>
    </row>
    <row r="128" spans="1:7" ht="12">
      <c r="A128" s="5"/>
      <c r="B128" s="6"/>
      <c r="C128" s="10"/>
      <c r="D128" s="10"/>
      <c r="E128" s="75"/>
      <c r="F128" s="76"/>
      <c r="G128" s="86"/>
    </row>
    <row r="129" spans="1:9" ht="12">
      <c r="A129" s="5"/>
      <c r="B129" s="41" t="s">
        <v>51</v>
      </c>
      <c r="C129" s="94"/>
      <c r="D129" s="94"/>
      <c r="E129" s="95">
        <f>SUM(E131:E136,E137:E150)</f>
        <v>597056</v>
      </c>
      <c r="F129" s="96">
        <f>SUM(F131:F136,F137:F150)</f>
        <v>597056</v>
      </c>
      <c r="G129" s="47">
        <f>SUM(F129/E129)</f>
        <v>1</v>
      </c>
      <c r="H129" s="34"/>
      <c r="I129" s="61"/>
    </row>
    <row r="130" spans="1:7" ht="12">
      <c r="A130" s="5"/>
      <c r="B130" s="16"/>
      <c r="C130" s="42"/>
      <c r="D130" s="42"/>
      <c r="E130" s="43"/>
      <c r="F130" s="97"/>
      <c r="G130" s="98"/>
    </row>
    <row r="131" spans="1:9" ht="12">
      <c r="A131" s="5">
        <v>34</v>
      </c>
      <c r="B131" s="6" t="s">
        <v>36</v>
      </c>
      <c r="C131" s="7">
        <v>926</v>
      </c>
      <c r="D131" s="7">
        <v>92605</v>
      </c>
      <c r="E131" s="18">
        <v>244000</v>
      </c>
      <c r="F131" s="62">
        <v>244000</v>
      </c>
      <c r="G131" s="87">
        <f>SUM(F131/E131)</f>
        <v>1</v>
      </c>
      <c r="H131" s="34"/>
      <c r="I131" s="34"/>
    </row>
    <row r="132" spans="1:7" ht="12">
      <c r="A132" s="5">
        <v>35</v>
      </c>
      <c r="B132" s="6" t="s">
        <v>78</v>
      </c>
      <c r="C132" s="7">
        <v>926</v>
      </c>
      <c r="D132" s="7">
        <v>92605</v>
      </c>
      <c r="E132" s="18">
        <v>116056</v>
      </c>
      <c r="F132" s="62">
        <v>116056</v>
      </c>
      <c r="G132" s="87">
        <f>SUM(F132/E132)</f>
        <v>1</v>
      </c>
    </row>
    <row r="133" spans="1:7" ht="12">
      <c r="A133" s="5">
        <v>36</v>
      </c>
      <c r="B133" s="6" t="s">
        <v>79</v>
      </c>
      <c r="C133" s="7">
        <v>926</v>
      </c>
      <c r="D133" s="7">
        <v>92605</v>
      </c>
      <c r="E133" s="18">
        <v>49000</v>
      </c>
      <c r="F133" s="62">
        <v>49000</v>
      </c>
      <c r="G133" s="87">
        <f>SUM(F133/E133)</f>
        <v>1</v>
      </c>
    </row>
    <row r="134" spans="1:7" ht="12">
      <c r="A134" s="5">
        <v>37</v>
      </c>
      <c r="B134" s="6" t="s">
        <v>80</v>
      </c>
      <c r="C134" s="7">
        <v>926</v>
      </c>
      <c r="D134" s="7">
        <v>92605</v>
      </c>
      <c r="E134" s="18">
        <v>20800</v>
      </c>
      <c r="F134" s="62">
        <v>20800</v>
      </c>
      <c r="G134" s="87">
        <f>SUM(F134/E134)</f>
        <v>1</v>
      </c>
    </row>
    <row r="135" spans="1:7" ht="12">
      <c r="A135" s="5">
        <v>38</v>
      </c>
      <c r="B135" s="6" t="s">
        <v>81</v>
      </c>
      <c r="C135" s="7"/>
      <c r="D135" s="7"/>
      <c r="E135" s="18"/>
      <c r="F135" s="62"/>
      <c r="G135" s="87"/>
    </row>
    <row r="136" spans="1:7" ht="12">
      <c r="A136" s="5">
        <v>39</v>
      </c>
      <c r="B136" s="6" t="s">
        <v>82</v>
      </c>
      <c r="C136" s="7">
        <v>926</v>
      </c>
      <c r="D136" s="7">
        <v>92605</v>
      </c>
      <c r="E136" s="18">
        <v>21000</v>
      </c>
      <c r="F136" s="62">
        <v>21000</v>
      </c>
      <c r="G136" s="87">
        <f>SUM(F136/E136)</f>
        <v>1</v>
      </c>
    </row>
    <row r="137" spans="1:7" ht="12">
      <c r="A137" s="5">
        <v>40</v>
      </c>
      <c r="B137" s="6" t="s">
        <v>83</v>
      </c>
      <c r="C137" s="7">
        <v>926</v>
      </c>
      <c r="D137" s="7">
        <v>92605</v>
      </c>
      <c r="E137" s="18">
        <v>6000</v>
      </c>
      <c r="F137" s="62">
        <v>6000</v>
      </c>
      <c r="G137" s="87">
        <f aca="true" t="shared" si="0" ref="G137:G147">SUM(F137/E137)</f>
        <v>1</v>
      </c>
    </row>
    <row r="138" spans="1:7" ht="12">
      <c r="A138" s="5">
        <v>41</v>
      </c>
      <c r="B138" s="6" t="s">
        <v>37</v>
      </c>
      <c r="C138" s="7">
        <v>926</v>
      </c>
      <c r="D138" s="7">
        <v>92605</v>
      </c>
      <c r="E138" s="18">
        <v>30000</v>
      </c>
      <c r="F138" s="82">
        <v>30000</v>
      </c>
      <c r="G138" s="48">
        <f t="shared" si="0"/>
        <v>1</v>
      </c>
    </row>
    <row r="139" spans="1:7" ht="12">
      <c r="A139" s="5">
        <v>42</v>
      </c>
      <c r="B139" s="6" t="s">
        <v>84</v>
      </c>
      <c r="C139" s="7">
        <v>926</v>
      </c>
      <c r="D139" s="7">
        <v>92605</v>
      </c>
      <c r="E139" s="18">
        <v>9700</v>
      </c>
      <c r="F139" s="62">
        <v>9700</v>
      </c>
      <c r="G139" s="87">
        <f t="shared" si="0"/>
        <v>1</v>
      </c>
    </row>
    <row r="140" spans="1:7" ht="12">
      <c r="A140" s="5">
        <v>43</v>
      </c>
      <c r="B140" s="6" t="s">
        <v>38</v>
      </c>
      <c r="C140" s="7">
        <v>926</v>
      </c>
      <c r="D140" s="7">
        <v>92605</v>
      </c>
      <c r="E140" s="18">
        <v>5500</v>
      </c>
      <c r="F140" s="62">
        <v>5500</v>
      </c>
      <c r="G140" s="87">
        <f t="shared" si="0"/>
        <v>1</v>
      </c>
    </row>
    <row r="141" spans="1:7" ht="12">
      <c r="A141" s="5">
        <v>44</v>
      </c>
      <c r="B141" s="6" t="s">
        <v>85</v>
      </c>
      <c r="C141" s="7">
        <v>926</v>
      </c>
      <c r="D141" s="7">
        <v>92605</v>
      </c>
      <c r="E141" s="18">
        <v>7000</v>
      </c>
      <c r="F141" s="62">
        <v>7000</v>
      </c>
      <c r="G141" s="87">
        <f t="shared" si="0"/>
        <v>1</v>
      </c>
    </row>
    <row r="142" spans="1:7" ht="12">
      <c r="A142" s="5">
        <v>45</v>
      </c>
      <c r="B142" s="6" t="s">
        <v>86</v>
      </c>
      <c r="C142" s="7">
        <v>926</v>
      </c>
      <c r="D142" s="7">
        <v>92605</v>
      </c>
      <c r="E142" s="18">
        <v>30000</v>
      </c>
      <c r="F142" s="62">
        <v>30000</v>
      </c>
      <c r="G142" s="87">
        <f t="shared" si="0"/>
        <v>1</v>
      </c>
    </row>
    <row r="143" spans="1:7" ht="12">
      <c r="A143" s="5">
        <v>46</v>
      </c>
      <c r="B143" s="6" t="s">
        <v>87</v>
      </c>
      <c r="C143" s="7">
        <v>926</v>
      </c>
      <c r="D143" s="7">
        <v>92605</v>
      </c>
      <c r="E143" s="18">
        <v>13500</v>
      </c>
      <c r="F143" s="82">
        <v>13500</v>
      </c>
      <c r="G143" s="48">
        <f t="shared" si="0"/>
        <v>1</v>
      </c>
    </row>
    <row r="144" spans="1:7" ht="12">
      <c r="A144" s="5">
        <v>47</v>
      </c>
      <c r="B144" s="6" t="s">
        <v>39</v>
      </c>
      <c r="C144" s="7">
        <v>926</v>
      </c>
      <c r="D144" s="7">
        <v>92605</v>
      </c>
      <c r="E144" s="18">
        <v>6000</v>
      </c>
      <c r="F144" s="82">
        <v>6000</v>
      </c>
      <c r="G144" s="48">
        <f t="shared" si="0"/>
        <v>1</v>
      </c>
    </row>
    <row r="145" spans="1:7" ht="12">
      <c r="A145" s="5">
        <v>48</v>
      </c>
      <c r="B145" s="6" t="s">
        <v>88</v>
      </c>
      <c r="C145" s="7">
        <v>926</v>
      </c>
      <c r="D145" s="7">
        <v>92605</v>
      </c>
      <c r="E145" s="18">
        <v>10000</v>
      </c>
      <c r="F145" s="62">
        <v>10000</v>
      </c>
      <c r="G145" s="87">
        <f t="shared" si="0"/>
        <v>1</v>
      </c>
    </row>
    <row r="146" spans="1:8" ht="12" customHeight="1">
      <c r="A146" s="5">
        <v>49</v>
      </c>
      <c r="B146" s="6" t="s">
        <v>40</v>
      </c>
      <c r="C146" s="7">
        <v>926</v>
      </c>
      <c r="D146" s="7">
        <v>92605</v>
      </c>
      <c r="E146" s="18">
        <v>6000</v>
      </c>
      <c r="F146" s="62">
        <v>6000</v>
      </c>
      <c r="G146" s="87">
        <f t="shared" si="0"/>
        <v>1</v>
      </c>
      <c r="H146" s="37"/>
    </row>
    <row r="147" spans="1:8" ht="12" customHeight="1">
      <c r="A147" s="5">
        <v>50</v>
      </c>
      <c r="B147" s="6" t="s">
        <v>41</v>
      </c>
      <c r="C147" s="7">
        <v>926</v>
      </c>
      <c r="D147" s="7">
        <v>92605</v>
      </c>
      <c r="E147" s="18">
        <v>2500</v>
      </c>
      <c r="F147" s="82">
        <v>2500</v>
      </c>
      <c r="G147" s="48">
        <f t="shared" si="0"/>
        <v>1</v>
      </c>
      <c r="H147" s="37"/>
    </row>
    <row r="148" spans="1:8" ht="12" customHeight="1">
      <c r="A148" s="5"/>
      <c r="B148" s="6"/>
      <c r="C148" s="7"/>
      <c r="D148" s="7"/>
      <c r="E148" s="18"/>
      <c r="F148" s="82"/>
      <c r="G148" s="48"/>
      <c r="H148" s="37"/>
    </row>
    <row r="149" spans="1:8" ht="12" customHeight="1">
      <c r="A149" s="5">
        <v>51</v>
      </c>
      <c r="B149" s="6" t="s">
        <v>42</v>
      </c>
      <c r="C149" s="44">
        <v>926</v>
      </c>
      <c r="D149" s="44">
        <v>92695</v>
      </c>
      <c r="E149" s="45">
        <v>20000</v>
      </c>
      <c r="F149" s="99">
        <v>20000</v>
      </c>
      <c r="G149" s="100">
        <f>SUM(F149/E149)</f>
        <v>1</v>
      </c>
      <c r="H149" s="35"/>
    </row>
    <row r="150" spans="1:8" ht="12" customHeight="1" thickBot="1">
      <c r="A150" s="5"/>
      <c r="B150" s="6"/>
      <c r="C150" s="10"/>
      <c r="D150" s="10"/>
      <c r="E150" s="75"/>
      <c r="F150" s="83"/>
      <c r="G150" s="49"/>
      <c r="H150" s="37"/>
    </row>
    <row r="151" spans="1:8" ht="12" customHeight="1">
      <c r="A151" s="101"/>
      <c r="B151" s="102"/>
      <c r="C151" s="103"/>
      <c r="D151" s="103"/>
      <c r="E151" s="104"/>
      <c r="F151" s="105"/>
      <c r="G151" s="52"/>
      <c r="H151" s="37"/>
    </row>
    <row r="152" spans="1:7" ht="15.75" thickBot="1">
      <c r="A152" s="3"/>
      <c r="B152" s="20" t="s">
        <v>47</v>
      </c>
      <c r="C152" s="21" t="s">
        <v>91</v>
      </c>
      <c r="D152" s="21" t="s">
        <v>91</v>
      </c>
      <c r="E152" s="106">
        <f>SUM(E7+E19+E25+E82+E89+E96+E108+E113+E129)</f>
        <v>974820</v>
      </c>
      <c r="F152" s="107">
        <f>SUM(F7+F19+F25+F82+F89+F96+F108+F113+F129)</f>
        <v>909888.68</v>
      </c>
      <c r="G152" s="53">
        <f>SUM(F152/E152)</f>
        <v>0.9334</v>
      </c>
    </row>
    <row r="155" ht="12">
      <c r="F155" s="60"/>
    </row>
  </sheetData>
  <mergeCells count="2">
    <mergeCell ref="A1:G1"/>
    <mergeCell ref="A2:G2"/>
  </mergeCells>
  <printOptions horizontalCentered="1"/>
  <pageMargins left="0.7874015748031497" right="0.3937007874015748" top="0.5905511811023623" bottom="0.3937007874015748" header="0.5118110236220472" footer="0.5118110236220472"/>
  <pageSetup horizontalDpi="1200" verticalDpi="1200" orientation="portrait" paperSize="9" scale="82" r:id="rId3"/>
  <rowBreaks count="1" manualBreakCount="1">
    <brk id="70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2007-03-16T11:32:00Z</cp:lastPrinted>
  <dcterms:created xsi:type="dcterms:W3CDTF">2001-05-16T07:18:04Z</dcterms:created>
  <dcterms:modified xsi:type="dcterms:W3CDTF">2007-04-06T08:19:25Z</dcterms:modified>
  <cp:category/>
  <cp:version/>
  <cp:contentType/>
  <cp:contentStatus/>
</cp:coreProperties>
</file>