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Dochody - 2002r." sheetId="1" r:id="rId1"/>
  </sheets>
  <definedNames/>
  <calcPr fullCalcOnLoad="1"/>
</workbook>
</file>

<file path=xl/sharedStrings.xml><?xml version="1.0" encoding="utf-8"?>
<sst xmlns="http://schemas.openxmlformats.org/spreadsheetml/2006/main" count="163" uniqueCount="129">
  <si>
    <t>Załącznik nr 1</t>
  </si>
  <si>
    <t>do Uchwały Nr XLV/350/01</t>
  </si>
  <si>
    <t>Rady Miejskiej w Policach</t>
  </si>
  <si>
    <t>z dnia 20 grudnia 2001r.</t>
  </si>
  <si>
    <t xml:space="preserve">1. DOCHODY BUDŻETU GMINY  POLICE W  2002 ROKU. </t>
  </si>
  <si>
    <t>według ważniejszych źródeł</t>
  </si>
  <si>
    <t>Wyszczególnienie</t>
  </si>
  <si>
    <t>Plan na 2002r.</t>
  </si>
  <si>
    <t>w zł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</si>
  <si>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</si>
  <si>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</si>
  <si>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</si>
  <si>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</si>
  <si>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</si>
  <si>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</si>
  <si>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</si>
  <si>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</si>
  <si>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</si>
  <si>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</si>
  <si>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</si>
  <si>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</si>
  <si>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</si>
  <si>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</si>
  <si>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</si>
  <si>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</si>
  <si>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l) opłata za zezwolenia na sprzedaż napojów </t>
  </si>
  <si>
    <t xml:space="preserve">         alkoholowych</t>
  </si>
  <si>
    <t xml:space="preserve">     ł) opłata skarbowa</t>
  </si>
  <si>
    <t xml:space="preserve">     m) opłata administracyjna</t>
  </si>
  <si>
    <t xml:space="preserve">     n) odsetki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</si>
  <si>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</si>
  <si>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</si>
  <si>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</si>
  <si>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</si>
  <si>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</si>
  <si>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</si>
  <si>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</si>
  <si>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</t>
  </si>
  <si>
    <t xml:space="preserve">     b) część rekompensująca</t>
  </si>
  <si>
    <t xml:space="preserve">     c) część podstawowa</t>
  </si>
  <si>
    <t xml:space="preserve">  4. Dotacje:</t>
  </si>
  <si>
    <t xml:space="preserve">     a) na zadania własne, w tym:</t>
  </si>
  <si>
    <t xml:space="preserve">         - z funduszów celowych</t>
  </si>
  <si>
    <t xml:space="preserve">     b) na zadania zlecone, z tego:</t>
  </si>
  <si>
    <t xml:space="preserve">         - na zadania z zakresu administracji rządowej</t>
  </si>
  <si>
    <t xml:space="preserve">           zlecone gminie oraz inne zlecone ustawami</t>
  </si>
  <si>
    <t xml:space="preserve">         - z Państwowego Funduszu Kombatantów</t>
  </si>
  <si>
    <t xml:space="preserve">     c) na zadania realizowane przez gminę na </t>
  </si>
  <si>
    <t xml:space="preserve">         podstawie porozumień</t>
  </si>
  <si>
    <t xml:space="preserve">  5. Pozostałe dochody</t>
  </si>
  <si>
    <t xml:space="preserve">2. DOCHODY BUDŻETU GMINY W 2002 ROKU.  </t>
  </si>
  <si>
    <t>Ogółem według działów.</t>
  </si>
  <si>
    <t>Dział</t>
  </si>
  <si>
    <t xml:space="preserve">              Treść</t>
  </si>
  <si>
    <t>Plan</t>
  </si>
  <si>
    <t>WYTWARZANIE I ZAOPATRYWANIE W</t>
  </si>
  <si>
    <t>ENERGIĘ ELEKTRYCZNĄ, GAZ I WODĘ</t>
  </si>
  <si>
    <t>TRANSPORT I ŁĄCZNOŚĆ</t>
  </si>
  <si>
    <t>TURYSTYKA</t>
  </si>
  <si>
    <t>GOSPODARKA MIESZKANIOWA</t>
  </si>
  <si>
    <t>ADMINISTRACJA PUBLICZNA</t>
  </si>
  <si>
    <t>URZĘDY NACZELNYCH ORGANÓW WŁADZY</t>
  </si>
  <si>
    <t>PAŃSTWOWEJ, KONTROLI I OCHRONY</t>
  </si>
  <si>
    <t>PRAWA ORAZ SĄDOWNICTWA</t>
  </si>
  <si>
    <t>BEZPIECZEŃSTWO PUBLICZNE</t>
  </si>
  <si>
    <t>I OCHRONA PRZECIWPOŻAROWA</t>
  </si>
  <si>
    <t>DOCHODY OD OSÓB PRAWNYCH, OD OSÓB</t>
  </si>
  <si>
    <t>FIZYCZNYCH I OD INNYCH JEDNOSTEK NIE</t>
  </si>
  <si>
    <t>POSIADAJĄCYCH OSOBOWOŚCI PRAWNEJ</t>
  </si>
  <si>
    <t>RÓŻNE ROZLICZENIA</t>
  </si>
  <si>
    <t>OPIEKA SPOŁECZNA</t>
  </si>
  <si>
    <t>GOSPODARKA KOMUNALNA</t>
  </si>
  <si>
    <t>I OCHRONA ŚRODOWISKA</t>
  </si>
  <si>
    <t>RAZEM</t>
  </si>
  <si>
    <t>Część I - Zadania własne.</t>
  </si>
  <si>
    <t>Rozdział</t>
  </si>
  <si>
    <t>Treść</t>
  </si>
  <si>
    <t>WYTWARZANIE I ZAOPATRYWANIE</t>
  </si>
  <si>
    <t>W ENERGIĘ ELEKTRYCZNĄ, GAZ I WODĘ</t>
  </si>
  <si>
    <t>Dostarczanie ciepła</t>
  </si>
  <si>
    <t>Dostarczanie wody</t>
  </si>
  <si>
    <t>Drogi publiczne gminne</t>
  </si>
  <si>
    <t>Zadania w zakresie upowszechniania turystyki</t>
  </si>
  <si>
    <t>Gospodarka gruntami i nieruchomościami</t>
  </si>
  <si>
    <t>Urząd gminy</t>
  </si>
  <si>
    <t>Opłaty za korzystanie z zezwoleń na sprzedaż</t>
  </si>
  <si>
    <t>napojów alkoholowych</t>
  </si>
  <si>
    <t>Pozostała działalność</t>
  </si>
  <si>
    <t>BEZPIECZEŃSTWO PUBLICZNE I OCHRONA</t>
  </si>
  <si>
    <t>PRZECIWPOŻAROWA</t>
  </si>
  <si>
    <t>Ochotnicze Straże Pożarne</t>
  </si>
  <si>
    <t>Straż Miejska</t>
  </si>
  <si>
    <t>Wpływy z podatku dochod. od osób fizycznych</t>
  </si>
  <si>
    <t xml:space="preserve">Wpływy z podatku rolnego, leśnego, podatku od </t>
  </si>
  <si>
    <t>czynności cywilnoprawnych oraz podatków i opłat</t>
  </si>
  <si>
    <t>lokalnych od osób prawnych i in. jednostek organ.</t>
  </si>
  <si>
    <t>spadków i darowizn, podatku od czynności</t>
  </si>
  <si>
    <t>cywilnoprawnych oraz podatków i opłat lokalnych</t>
  </si>
  <si>
    <t>od osób fizycznych</t>
  </si>
  <si>
    <t>Wpływy z opłaty skarbowej</t>
  </si>
  <si>
    <t xml:space="preserve">Udziały gminy w podatkach stanowiących </t>
  </si>
  <si>
    <t>dochód budżetu państwa</t>
  </si>
  <si>
    <t>Część oświatowa subwencji ogólnej</t>
  </si>
  <si>
    <t>Część podstawowa subwencji ogólnej</t>
  </si>
  <si>
    <t>Część rekompensująca subwencji ogólnej</t>
  </si>
  <si>
    <t>Różne rozliczenia finansowe - odsetki</t>
  </si>
  <si>
    <t>Usługi opiekuńcze i specjalistyczne usługi opiek.</t>
  </si>
  <si>
    <t>GOSPODARKA KOMUNALNA i OCHRONA</t>
  </si>
  <si>
    <t>ŚRODOWISKA</t>
  </si>
  <si>
    <t>Gospodarka ściekami i ochrona wód</t>
  </si>
  <si>
    <t>Gospodarka odpadami</t>
  </si>
  <si>
    <t>Część II - Dochody związane z realizacją zadań z zakresu administracji rządowej i innych zadań</t>
  </si>
  <si>
    <t xml:space="preserve">                 zleconych ustawami.</t>
  </si>
  <si>
    <t>Urzedu Wojewódzkie</t>
  </si>
  <si>
    <t>Spis powszechny i inne</t>
  </si>
  <si>
    <t>Urzędy naczelnych organów władzy państwowej,</t>
  </si>
  <si>
    <t>kontroli i ochrony prawa</t>
  </si>
  <si>
    <t>Obrona cywilna</t>
  </si>
  <si>
    <t>Składki na ubezpieczenia zdrowotne opłacane za</t>
  </si>
  <si>
    <t>osoby pobierające niektóre świadczenia</t>
  </si>
  <si>
    <t>Zasiłki i pomoc w naturze oraz składki na ubezp.</t>
  </si>
  <si>
    <t>społeczne</t>
  </si>
  <si>
    <t>Zasiłki rodzinne, pielęgnacyjne i wychowawcze</t>
  </si>
  <si>
    <t>Ośrodek Pomocy Społecznej</t>
  </si>
  <si>
    <t>GOSPODARKA KOMUNALNA I OCHRONA</t>
  </si>
  <si>
    <t>Oświetlenie ulic, placów i dróg</t>
  </si>
  <si>
    <t>Część III - Dochody związane z realizacją zadań z zakresu działania innych jednostek samorządu</t>
  </si>
  <si>
    <t>Drogi publiczne powiatowe</t>
  </si>
  <si>
    <r>
      <t xml:space="preserve">               </t>
    </r>
    <r>
      <rPr>
        <b/>
        <sz val="9"/>
        <rFont val="Arial CE"/>
        <family val="2"/>
      </rPr>
      <t xml:space="preserve">   terytorialnego   </t>
    </r>
    <r>
      <rPr>
        <sz val="9"/>
        <rFont val="Arial CE"/>
        <family val="2"/>
      </rPr>
      <t xml:space="preserve">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</si>
</sst>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1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9" fontId="3" fillId="0" borderId="0" xfId="18" applyFont="1" applyAlignment="1">
      <alignment/>
    </xf>
    <xf numFmtId="0" fontId="4" fillId="0" borderId="0" xfId="17" applyFont="1" applyAlignment="1">
      <alignment horizontal="centerContinuous"/>
      <protection/>
    </xf>
    <xf numFmtId="0" fontId="3" fillId="0" borderId="0" xfId="17" applyFont="1" applyAlignment="1">
      <alignment horizontal="left"/>
      <protection/>
    </xf>
    <xf numFmtId="0" fontId="5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2" fillId="0" borderId="0" xfId="17" applyFont="1" applyAlignment="1">
      <alignment/>
      <protection/>
    </xf>
    <xf numFmtId="0" fontId="6" fillId="0" borderId="0" xfId="17" applyFont="1" applyAlignment="1">
      <alignment horizontal="centerContinuous"/>
      <protection/>
    </xf>
    <xf numFmtId="0" fontId="7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left"/>
      <protection/>
    </xf>
    <xf numFmtId="0" fontId="6" fillId="0" borderId="1" xfId="17" applyFont="1" applyBorder="1" applyAlignment="1">
      <alignment horizontal="centerContinuous"/>
      <protection/>
    </xf>
    <xf numFmtId="0" fontId="6" fillId="0" borderId="2" xfId="17" applyFont="1" applyBorder="1" applyAlignment="1">
      <alignment horizontal="centerContinuous"/>
      <protection/>
    </xf>
    <xf numFmtId="0" fontId="6" fillId="0" borderId="3" xfId="17" applyFont="1" applyBorder="1" applyAlignment="1">
      <alignment horizontal="centerContinuous"/>
      <protection/>
    </xf>
    <xf numFmtId="0" fontId="6" fillId="0" borderId="4" xfId="17" applyFont="1" applyBorder="1" applyAlignment="1">
      <alignment horizontal="center"/>
      <protection/>
    </xf>
    <xf numFmtId="0" fontId="1" fillId="0" borderId="0" xfId="17" applyBorder="1">
      <alignment/>
      <protection/>
    </xf>
    <xf numFmtId="0" fontId="1" fillId="0" borderId="5" xfId="17" applyBorder="1">
      <alignment/>
      <protection/>
    </xf>
    <xf numFmtId="0" fontId="1" fillId="0" borderId="6" xfId="17" applyBorder="1">
      <alignment/>
      <protection/>
    </xf>
    <xf numFmtId="0" fontId="1" fillId="0" borderId="7" xfId="17" applyBorder="1" applyAlignment="1">
      <alignment horizontal="center"/>
      <protection/>
    </xf>
    <xf numFmtId="0" fontId="1" fillId="0" borderId="0" xfId="17" applyBorder="1" applyAlignment="1">
      <alignment horizontal="centerContinuous"/>
      <protection/>
    </xf>
    <xf numFmtId="0" fontId="9" fillId="0" borderId="8" xfId="17" applyFont="1" applyBorder="1" applyAlignment="1">
      <alignment horizontal="centerContinuous"/>
      <protection/>
    </xf>
    <xf numFmtId="0" fontId="9" fillId="0" borderId="9" xfId="17" applyFont="1" applyBorder="1" applyAlignment="1">
      <alignment horizontal="centerContinuous"/>
      <protection/>
    </xf>
    <xf numFmtId="0" fontId="9" fillId="0" borderId="10" xfId="17" applyFont="1" applyBorder="1" applyAlignment="1">
      <alignment horizontal="center"/>
      <protection/>
    </xf>
    <xf numFmtId="0" fontId="9" fillId="0" borderId="11" xfId="17" applyFont="1" applyBorder="1">
      <alignment/>
      <protection/>
    </xf>
    <xf numFmtId="0" fontId="9" fillId="0" borderId="0" xfId="17" applyFont="1" applyBorder="1">
      <alignment/>
      <protection/>
    </xf>
    <xf numFmtId="0" fontId="9" fillId="0" borderId="12" xfId="17" applyFont="1" applyBorder="1">
      <alignment/>
      <protection/>
    </xf>
    <xf numFmtId="0" fontId="7" fillId="0" borderId="13" xfId="17" applyFont="1" applyBorder="1">
      <alignment/>
      <protection/>
    </xf>
    <xf numFmtId="0" fontId="7" fillId="0" borderId="14" xfId="17" applyFont="1" applyBorder="1">
      <alignment/>
      <protection/>
    </xf>
    <xf numFmtId="3" fontId="7" fillId="0" borderId="15" xfId="17" applyNumberFormat="1" applyFont="1" applyBorder="1">
      <alignment/>
      <protection/>
    </xf>
    <xf numFmtId="3" fontId="7" fillId="0" borderId="0" xfId="17" applyNumberFormat="1" applyFont="1" applyBorder="1">
      <alignment/>
      <protection/>
    </xf>
    <xf numFmtId="3" fontId="9" fillId="0" borderId="12" xfId="17" applyNumberFormat="1" applyFont="1" applyBorder="1">
      <alignment/>
      <protection/>
    </xf>
    <xf numFmtId="3" fontId="9" fillId="0" borderId="0" xfId="17" applyNumberFormat="1" applyFont="1" applyBorder="1">
      <alignment/>
      <protection/>
    </xf>
    <xf numFmtId="0" fontId="7" fillId="0" borderId="16" xfId="17" applyFont="1" applyBorder="1">
      <alignment/>
      <protection/>
    </xf>
    <xf numFmtId="0" fontId="7" fillId="0" borderId="17" xfId="17" applyFont="1" applyBorder="1">
      <alignment/>
      <protection/>
    </xf>
    <xf numFmtId="3" fontId="7" fillId="0" borderId="18" xfId="17" applyNumberFormat="1" applyFont="1" applyBorder="1">
      <alignment/>
      <protection/>
    </xf>
    <xf numFmtId="3" fontId="9" fillId="0" borderId="18" xfId="17" applyNumberFormat="1" applyFont="1" applyBorder="1">
      <alignment/>
      <protection/>
    </xf>
    <xf numFmtId="0" fontId="9" fillId="0" borderId="16" xfId="17" applyFont="1" applyBorder="1">
      <alignment/>
      <protection/>
    </xf>
    <xf numFmtId="0" fontId="9" fillId="0" borderId="17" xfId="17" applyFont="1" applyBorder="1">
      <alignment/>
      <protection/>
    </xf>
    <xf numFmtId="0" fontId="9" fillId="0" borderId="5" xfId="17" applyFont="1" applyBorder="1">
      <alignment/>
      <protection/>
    </xf>
    <xf numFmtId="0" fontId="9" fillId="0" borderId="6" xfId="17" applyFont="1" applyBorder="1">
      <alignment/>
      <protection/>
    </xf>
    <xf numFmtId="3" fontId="9" fillId="0" borderId="7" xfId="17" applyNumberFormat="1" applyFont="1" applyBorder="1">
      <alignment/>
      <protection/>
    </xf>
    <xf numFmtId="0" fontId="7" fillId="0" borderId="8" xfId="17" applyFont="1" applyBorder="1">
      <alignment/>
      <protection/>
    </xf>
    <xf numFmtId="0" fontId="7" fillId="0" borderId="9" xfId="17" applyFont="1" applyBorder="1">
      <alignment/>
      <protection/>
    </xf>
    <xf numFmtId="3" fontId="7" fillId="0" borderId="10" xfId="17" applyNumberFormat="1" applyFont="1" applyBorder="1">
      <alignment/>
      <protection/>
    </xf>
    <xf numFmtId="3" fontId="9" fillId="0" borderId="0" xfId="17" applyNumberFormat="1" applyFont="1" applyBorder="1" applyAlignment="1">
      <alignment horizontal="center"/>
      <protection/>
    </xf>
    <xf numFmtId="0" fontId="7" fillId="0" borderId="5" xfId="17" applyFont="1" applyBorder="1">
      <alignment/>
      <protection/>
    </xf>
    <xf numFmtId="0" fontId="7" fillId="0" borderId="6" xfId="17" applyFont="1" applyBorder="1">
      <alignment/>
      <protection/>
    </xf>
    <xf numFmtId="3" fontId="7" fillId="0" borderId="19" xfId="17" applyNumberFormat="1" applyFont="1" applyBorder="1">
      <alignment/>
      <protection/>
    </xf>
    <xf numFmtId="0" fontId="10" fillId="0" borderId="0" xfId="17" applyFont="1" applyAlignment="1">
      <alignment horizontal="centerContinuous"/>
      <protection/>
    </xf>
    <xf numFmtId="0" fontId="7" fillId="0" borderId="1" xfId="17" applyFont="1" applyBorder="1" applyAlignment="1">
      <alignment horizontal="center"/>
      <protection/>
    </xf>
    <xf numFmtId="0" fontId="7" fillId="0" borderId="20" xfId="17" applyFont="1" applyBorder="1">
      <alignment/>
      <protection/>
    </xf>
    <xf numFmtId="0" fontId="7" fillId="0" borderId="2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0" xfId="17" applyFont="1" applyBorder="1" applyAlignment="1">
      <alignment horizontal="centerContinuous"/>
      <protection/>
    </xf>
    <xf numFmtId="0" fontId="9" fillId="0" borderId="21" xfId="17" applyFont="1" applyBorder="1">
      <alignment/>
      <protection/>
    </xf>
    <xf numFmtId="0" fontId="9" fillId="0" borderId="7" xfId="17" applyFont="1" applyBorder="1" applyAlignment="1">
      <alignment horizontal="centerContinuous"/>
      <protection/>
    </xf>
    <xf numFmtId="0" fontId="9" fillId="0" borderId="8" xfId="17" applyFont="1" applyBorder="1" applyAlignment="1">
      <alignment horizontal="center"/>
      <protection/>
    </xf>
    <xf numFmtId="0" fontId="9" fillId="0" borderId="22" xfId="17" applyFont="1" applyBorder="1" applyAlignment="1">
      <alignment horizontal="centerContinuous"/>
      <protection/>
    </xf>
    <xf numFmtId="0" fontId="9" fillId="0" borderId="23" xfId="17" applyFont="1" applyBorder="1" applyAlignment="1">
      <alignment horizontal="centerContinuous"/>
      <protection/>
    </xf>
    <xf numFmtId="0" fontId="9" fillId="0" borderId="0" xfId="17" applyFont="1" applyBorder="1" applyAlignment="1">
      <alignment horizontal="centerContinuous"/>
      <protection/>
    </xf>
    <xf numFmtId="0" fontId="9" fillId="0" borderId="11" xfId="17" applyFont="1" applyBorder="1" applyAlignment="1">
      <alignment horizontal="center"/>
      <protection/>
    </xf>
    <xf numFmtId="0" fontId="9" fillId="0" borderId="24" xfId="17" applyFont="1" applyBorder="1" applyAlignment="1">
      <alignment horizontal="centerContinuous"/>
      <protection/>
    </xf>
    <xf numFmtId="0" fontId="9" fillId="0" borderId="12" xfId="17" applyFont="1" applyBorder="1" applyAlignment="1">
      <alignment horizontal="centerContinuous"/>
      <protection/>
    </xf>
    <xf numFmtId="0" fontId="9" fillId="0" borderId="24" xfId="17" applyFont="1" applyBorder="1" applyAlignment="1">
      <alignment/>
      <protection/>
    </xf>
    <xf numFmtId="0" fontId="9" fillId="0" borderId="0" xfId="17" applyFont="1" applyBorder="1" applyAlignment="1">
      <alignment/>
      <protection/>
    </xf>
    <xf numFmtId="0" fontId="9" fillId="0" borderId="12" xfId="17" applyFont="1" applyBorder="1" applyAlignment="1">
      <alignment/>
      <protection/>
    </xf>
    <xf numFmtId="0" fontId="9" fillId="0" borderId="16" xfId="17" applyFont="1" applyBorder="1" applyAlignment="1">
      <alignment horizontal="center"/>
      <protection/>
    </xf>
    <xf numFmtId="0" fontId="9" fillId="0" borderId="25" xfId="17" applyFont="1" applyBorder="1" applyAlignment="1">
      <alignment/>
      <protection/>
    </xf>
    <xf numFmtId="0" fontId="9" fillId="0" borderId="17" xfId="17" applyFont="1" applyBorder="1" applyAlignment="1">
      <alignment/>
      <protection/>
    </xf>
    <xf numFmtId="3" fontId="9" fillId="0" borderId="18" xfId="17" applyNumberFormat="1" applyFont="1" applyBorder="1" applyAlignment="1">
      <alignment/>
      <protection/>
    </xf>
    <xf numFmtId="3" fontId="9" fillId="0" borderId="0" xfId="17" applyNumberFormat="1" applyFont="1" applyBorder="1" applyAlignment="1">
      <alignment/>
      <protection/>
    </xf>
    <xf numFmtId="0" fontId="9" fillId="0" borderId="25" xfId="17" applyFont="1" applyBorder="1" applyAlignment="1">
      <alignment horizontal="left"/>
      <protection/>
    </xf>
    <xf numFmtId="0" fontId="9" fillId="0" borderId="17" xfId="17" applyFont="1" applyBorder="1" applyAlignment="1">
      <alignment horizontal="centerContinuous"/>
      <protection/>
    </xf>
    <xf numFmtId="3" fontId="9" fillId="0" borderId="18" xfId="17" applyNumberFormat="1" applyFont="1" applyBorder="1" applyAlignment="1">
      <alignment horizontal="right"/>
      <protection/>
    </xf>
    <xf numFmtId="3" fontId="9" fillId="0" borderId="0" xfId="17" applyNumberFormat="1" applyFont="1" applyBorder="1" applyAlignment="1">
      <alignment horizontal="right"/>
      <protection/>
    </xf>
    <xf numFmtId="0" fontId="9" fillId="0" borderId="24" xfId="17" applyFont="1" applyBorder="1" applyAlignment="1">
      <alignment horizontal="left"/>
      <protection/>
    </xf>
    <xf numFmtId="3" fontId="9" fillId="0" borderId="12" xfId="17" applyNumberFormat="1" applyFont="1" applyBorder="1" applyAlignment="1">
      <alignment horizontal="right"/>
      <protection/>
    </xf>
    <xf numFmtId="0" fontId="9" fillId="0" borderId="25" xfId="17" applyFont="1" applyBorder="1">
      <alignment/>
      <protection/>
    </xf>
    <xf numFmtId="0" fontId="9" fillId="0" borderId="24" xfId="17" applyFont="1" applyBorder="1">
      <alignment/>
      <protection/>
    </xf>
    <xf numFmtId="0" fontId="9" fillId="0" borderId="5" xfId="17" applyFont="1" applyBorder="1" applyAlignment="1">
      <alignment horizontal="center"/>
      <protection/>
    </xf>
    <xf numFmtId="0" fontId="7" fillId="0" borderId="21" xfId="17" applyFont="1" applyBorder="1">
      <alignment/>
      <protection/>
    </xf>
    <xf numFmtId="3" fontId="7" fillId="0" borderId="7" xfId="17" applyNumberFormat="1" applyFont="1" applyBorder="1">
      <alignment/>
      <protection/>
    </xf>
    <xf numFmtId="3" fontId="7" fillId="0" borderId="0" xfId="17" applyNumberFormat="1" applyFont="1" applyBorder="1">
      <alignment/>
      <protection/>
    </xf>
    <xf numFmtId="0" fontId="7" fillId="0" borderId="0" xfId="17" applyFont="1" applyBorder="1">
      <alignment/>
      <protection/>
    </xf>
    <xf numFmtId="0" fontId="10" fillId="0" borderId="0" xfId="17" applyFont="1">
      <alignment/>
      <protection/>
    </xf>
    <xf numFmtId="0" fontId="7" fillId="0" borderId="20" xfId="17" applyFont="1" applyBorder="1" applyAlignment="1">
      <alignment horizontal="center"/>
      <protection/>
    </xf>
    <xf numFmtId="0" fontId="7" fillId="0" borderId="20" xfId="17" applyFont="1" applyBorder="1" applyAlignment="1">
      <alignment horizontal="centerContinuous"/>
      <protection/>
    </xf>
    <xf numFmtId="0" fontId="7" fillId="0" borderId="2" xfId="17" applyFont="1" applyBorder="1" applyAlignment="1">
      <alignment horizontal="centerContinuous"/>
      <protection/>
    </xf>
    <xf numFmtId="0" fontId="9" fillId="0" borderId="22" xfId="17" applyFont="1" applyBorder="1" applyAlignment="1">
      <alignment horizontal="center"/>
      <protection/>
    </xf>
    <xf numFmtId="0" fontId="9" fillId="0" borderId="11" xfId="17" applyFont="1" applyBorder="1" applyAlignment="1">
      <alignment horizontal="centerContinuous"/>
      <protection/>
    </xf>
    <xf numFmtId="0" fontId="1" fillId="0" borderId="0" xfId="17" applyBorder="1" applyAlignment="1">
      <alignment/>
      <protection/>
    </xf>
    <xf numFmtId="0" fontId="9" fillId="0" borderId="11" xfId="17" applyFont="1" applyBorder="1" applyAlignment="1">
      <alignment/>
      <protection/>
    </xf>
    <xf numFmtId="3" fontId="1" fillId="0" borderId="0" xfId="17" applyNumberFormat="1" applyBorder="1" applyAlignment="1">
      <alignment/>
      <protection/>
    </xf>
    <xf numFmtId="3" fontId="9" fillId="0" borderId="12" xfId="17" applyNumberFormat="1" applyFont="1" applyBorder="1" applyAlignment="1">
      <alignment horizontal="centerContinuous"/>
      <protection/>
    </xf>
    <xf numFmtId="3" fontId="1" fillId="0" borderId="0" xfId="17" applyNumberFormat="1" applyBorder="1" applyAlignment="1">
      <alignment horizontal="centerContinuous"/>
      <protection/>
    </xf>
    <xf numFmtId="0" fontId="9" fillId="0" borderId="25" xfId="17" applyFont="1" applyBorder="1" applyAlignment="1">
      <alignment horizontal="center"/>
      <protection/>
    </xf>
    <xf numFmtId="0" fontId="9" fillId="0" borderId="13" xfId="17" applyFont="1" applyBorder="1" applyAlignment="1">
      <alignment horizontal="centerContinuous"/>
      <protection/>
    </xf>
    <xf numFmtId="0" fontId="9" fillId="0" borderId="26" xfId="17" applyFont="1" applyBorder="1" applyAlignment="1">
      <alignment horizontal="center"/>
      <protection/>
    </xf>
    <xf numFmtId="0" fontId="9" fillId="0" borderId="26" xfId="17" applyFont="1" applyBorder="1" applyAlignment="1">
      <alignment horizontal="left"/>
      <protection/>
    </xf>
    <xf numFmtId="0" fontId="9" fillId="0" borderId="14" xfId="17" applyFont="1" applyBorder="1" applyAlignment="1">
      <alignment horizontal="centerContinuous"/>
      <protection/>
    </xf>
    <xf numFmtId="3" fontId="9" fillId="0" borderId="15" xfId="17" applyNumberFormat="1" applyFont="1" applyBorder="1" applyAlignment="1">
      <alignment horizontal="right"/>
      <protection/>
    </xf>
    <xf numFmtId="3" fontId="1" fillId="0" borderId="0" xfId="17" applyNumberFormat="1" applyBorder="1" applyAlignment="1">
      <alignment horizontal="right"/>
      <protection/>
    </xf>
    <xf numFmtId="0" fontId="9" fillId="0" borderId="24" xfId="17" applyFont="1" applyBorder="1" applyAlignment="1">
      <alignment horizontal="center"/>
      <protection/>
    </xf>
    <xf numFmtId="0" fontId="9" fillId="0" borderId="13" xfId="17" applyFont="1" applyBorder="1">
      <alignment/>
      <protection/>
    </xf>
    <xf numFmtId="0" fontId="9" fillId="0" borderId="26" xfId="17" applyFont="1" applyBorder="1">
      <alignment/>
      <protection/>
    </xf>
    <xf numFmtId="0" fontId="9" fillId="0" borderId="14" xfId="17" applyFont="1" applyBorder="1">
      <alignment/>
      <protection/>
    </xf>
    <xf numFmtId="3" fontId="9" fillId="0" borderId="15" xfId="17" applyNumberFormat="1" applyFont="1" applyBorder="1">
      <alignment/>
      <protection/>
    </xf>
    <xf numFmtId="3" fontId="1" fillId="0" borderId="0" xfId="17" applyNumberFormat="1" applyBorder="1">
      <alignment/>
      <protection/>
    </xf>
    <xf numFmtId="0" fontId="9" fillId="0" borderId="13" xfId="17" applyFont="1" applyBorder="1" applyAlignment="1">
      <alignment horizontal="center"/>
      <protection/>
    </xf>
    <xf numFmtId="0" fontId="9" fillId="0" borderId="21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/>
      <protection/>
    </xf>
    <xf numFmtId="0" fontId="9" fillId="0" borderId="27" xfId="17" applyFont="1" applyBorder="1" applyAlignment="1">
      <alignment horizontal="center"/>
      <protection/>
    </xf>
    <xf numFmtId="0" fontId="9" fillId="0" borderId="28" xfId="17" applyFont="1" applyBorder="1" applyAlignment="1">
      <alignment horizontal="center"/>
      <protection/>
    </xf>
    <xf numFmtId="0" fontId="9" fillId="0" borderId="28" xfId="17" applyFont="1" applyBorder="1" applyAlignment="1">
      <alignment horizontal="centerContinuous"/>
      <protection/>
    </xf>
    <xf numFmtId="0" fontId="9" fillId="0" borderId="29" xfId="17" applyFont="1" applyBorder="1" applyAlignment="1">
      <alignment horizontal="centerContinuous"/>
      <protection/>
    </xf>
    <xf numFmtId="0" fontId="9" fillId="0" borderId="30" xfId="17" applyFont="1" applyBorder="1" applyAlignment="1">
      <alignment horizontal="centerContinuous"/>
      <protection/>
    </xf>
    <xf numFmtId="3" fontId="9" fillId="0" borderId="31" xfId="17" applyNumberFormat="1" applyFont="1" applyBorder="1" applyAlignment="1">
      <alignment horizontal="center"/>
      <protection/>
    </xf>
    <xf numFmtId="0" fontId="9" fillId="0" borderId="32" xfId="17" applyFont="1" applyBorder="1" applyAlignment="1">
      <alignment horizontal="center"/>
      <protection/>
    </xf>
    <xf numFmtId="0" fontId="9" fillId="0" borderId="32" xfId="17" applyFont="1" applyBorder="1">
      <alignment/>
      <protection/>
    </xf>
    <xf numFmtId="0" fontId="9" fillId="0" borderId="33" xfId="17" applyFont="1" applyBorder="1">
      <alignment/>
      <protection/>
    </xf>
    <xf numFmtId="3" fontId="9" fillId="0" borderId="34" xfId="17" applyNumberFormat="1" applyFont="1" applyBorder="1">
      <alignment/>
      <protection/>
    </xf>
    <xf numFmtId="0" fontId="10" fillId="0" borderId="0" xfId="17" applyFont="1" applyAlignment="1">
      <alignment horizontal="left"/>
      <protection/>
    </xf>
    <xf numFmtId="0" fontId="9" fillId="0" borderId="7" xfId="17" applyFont="1" applyBorder="1">
      <alignment/>
      <protection/>
    </xf>
    <xf numFmtId="3" fontId="9" fillId="0" borderId="11" xfId="17" applyNumberFormat="1" applyFont="1" applyBorder="1" applyAlignment="1">
      <alignment horizontal="center"/>
      <protection/>
    </xf>
    <xf numFmtId="0" fontId="9" fillId="0" borderId="35" xfId="17" applyFont="1" applyBorder="1" applyAlignment="1">
      <alignment horizontal="center"/>
      <protection/>
    </xf>
    <xf numFmtId="0" fontId="1" fillId="0" borderId="0" xfId="17" applyAlignment="1">
      <alignment horizontal="left"/>
      <protection/>
    </xf>
    <xf numFmtId="0" fontId="7" fillId="0" borderId="3" xfId="17" applyFont="1" applyBorder="1" applyAlignment="1">
      <alignment horizontal="centerContinuous"/>
      <protection/>
    </xf>
    <xf numFmtId="0" fontId="9" fillId="0" borderId="1" xfId="17" applyFont="1" applyBorder="1">
      <alignment/>
      <protection/>
    </xf>
    <xf numFmtId="0" fontId="9" fillId="0" borderId="2" xfId="17" applyFont="1" applyBorder="1">
      <alignment/>
      <protection/>
    </xf>
    <xf numFmtId="0" fontId="9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GridLines="0" tabSelected="1" workbookViewId="0" topLeftCell="A1">
      <selection activeCell="E21" sqref="E21"/>
    </sheetView>
  </sheetViews>
  <sheetFormatPr defaultColWidth="9.00390625" defaultRowHeight="12.75"/>
  <cols>
    <col min="1" max="1" width="5.00390625" style="6" customWidth="1"/>
    <col min="2" max="2" width="9.50390625" style="6" customWidth="1"/>
    <col min="3" max="4" width="8.00390625" style="6" customWidth="1"/>
    <col min="5" max="5" width="29.00390625" style="6" customWidth="1"/>
    <col min="6" max="6" width="18.375" style="6" customWidth="1"/>
    <col min="7" max="7" width="11.375" style="6" customWidth="1"/>
    <col min="8" max="16384" width="8.00390625" style="6" customWidth="1"/>
  </cols>
  <sheetData>
    <row r="1" spans="1:8" ht="14.25" customHeight="1">
      <c r="A1" s="1"/>
      <c r="B1" s="2"/>
      <c r="C1" s="2"/>
      <c r="D1" s="2"/>
      <c r="E1" s="2"/>
      <c r="F1" s="3" t="s">
        <v>0</v>
      </c>
      <c r="G1" s="4"/>
      <c r="H1" s="5"/>
    </row>
    <row r="2" spans="1:8" ht="14.25" customHeight="1">
      <c r="A2" s="7"/>
      <c r="B2" s="2"/>
      <c r="C2" s="2"/>
      <c r="D2" s="2"/>
      <c r="E2" s="2"/>
      <c r="F2" s="3" t="s">
        <v>1</v>
      </c>
      <c r="G2" s="4"/>
      <c r="H2" s="5"/>
    </row>
    <row r="3" spans="1:7" ht="14.25" customHeight="1">
      <c r="A3" s="7"/>
      <c r="B3" s="2"/>
      <c r="C3" s="2"/>
      <c r="D3" s="2"/>
      <c r="E3" s="2"/>
      <c r="F3" s="3" t="s">
        <v>2</v>
      </c>
      <c r="G3" s="4"/>
    </row>
    <row r="4" spans="1:7" ht="14.25" customHeight="1">
      <c r="A4" s="7"/>
      <c r="B4" s="8"/>
      <c r="C4" s="8"/>
      <c r="D4" s="8"/>
      <c r="E4" s="8"/>
      <c r="F4" s="3" t="s">
        <v>3</v>
      </c>
      <c r="G4" s="4"/>
    </row>
    <row r="5" spans="1:8" ht="14.25" customHeight="1">
      <c r="A5" s="7"/>
      <c r="B5" s="9"/>
      <c r="C5" s="9"/>
      <c r="D5" s="9"/>
      <c r="E5" s="9"/>
      <c r="F5" s="9"/>
      <c r="G5" s="10"/>
      <c r="H5" s="5"/>
    </row>
    <row r="6" spans="1:7" ht="14.25" customHeight="1">
      <c r="A6" s="11" t="s">
        <v>4</v>
      </c>
      <c r="B6" s="11"/>
      <c r="C6" s="11"/>
      <c r="D6" s="11"/>
      <c r="E6" s="11"/>
      <c r="F6" s="11"/>
      <c r="G6" s="12"/>
    </row>
    <row r="7" spans="1:7" ht="14.25" customHeight="1">
      <c r="A7" s="13" t="s">
        <v>5</v>
      </c>
      <c r="B7" s="13"/>
      <c r="C7" s="13"/>
      <c r="D7" s="13"/>
      <c r="E7" s="13"/>
      <c r="F7" s="13"/>
      <c r="G7" s="13"/>
    </row>
    <row r="8" spans="1:7" ht="15" thickBot="1">
      <c r="A8" s="14"/>
      <c r="B8" s="15"/>
      <c r="C8" s="16"/>
      <c r="D8" s="15"/>
      <c r="E8" s="15"/>
      <c r="F8" s="15"/>
      <c r="G8" s="15"/>
    </row>
    <row r="9" spans="1:7" ht="15">
      <c r="A9" s="14"/>
      <c r="B9" s="17" t="s">
        <v>6</v>
      </c>
      <c r="C9" s="18"/>
      <c r="D9" s="18"/>
      <c r="E9" s="19"/>
      <c r="F9" s="20" t="s">
        <v>7</v>
      </c>
      <c r="G9" s="15"/>
    </row>
    <row r="10" spans="1:7" ht="12" thickBot="1">
      <c r="A10" s="21"/>
      <c r="B10" s="22"/>
      <c r="C10" s="23"/>
      <c r="D10" s="23"/>
      <c r="E10" s="23"/>
      <c r="F10" s="24" t="s">
        <v>8</v>
      </c>
      <c r="G10" s="25"/>
    </row>
    <row r="11" spans="1:7" ht="13.5">
      <c r="A11" s="21"/>
      <c r="B11" s="26">
        <v>1</v>
      </c>
      <c r="C11" s="27"/>
      <c r="D11" s="27"/>
      <c r="E11" s="27"/>
      <c r="F11" s="28">
        <v>2</v>
      </c>
      <c r="G11" s="25"/>
    </row>
    <row r="12" spans="1:7" ht="13.5">
      <c r="A12" s="21"/>
      <c r="B12" s="29"/>
      <c r="C12" s="30"/>
      <c r="D12" s="30"/>
      <c r="E12" s="30"/>
      <c r="F12" s="31"/>
      <c r="G12" s="21"/>
    </row>
    <row r="13" spans="1:7" ht="14.25" thickBot="1">
      <c r="A13" s="21"/>
      <c r="B13" s="32" t="s">
        <v>9</v>
      </c>
      <c r="C13" s="33"/>
      <c r="D13" s="33"/>
      <c r="E13" s="33"/>
      <c r="F13" s="34">
        <f>SUM(F15+F35+F41+F45+F54)</f>
        <v>80282697</v>
      </c>
      <c r="G13" s="35"/>
    </row>
    <row r="14" spans="1:7" ht="14.25" thickTop="1">
      <c r="A14" s="21"/>
      <c r="B14" s="29"/>
      <c r="C14" s="30"/>
      <c r="D14" s="30"/>
      <c r="E14" s="30"/>
      <c r="F14" s="36"/>
      <c r="G14" s="37"/>
    </row>
    <row r="15" spans="1:7" ht="13.5">
      <c r="A15" s="21"/>
      <c r="B15" s="38" t="s">
        <v>10</v>
      </c>
      <c r="C15" s="39"/>
      <c r="D15" s="39"/>
      <c r="E15" s="39"/>
      <c r="F15" s="40">
        <f>SUM(F16+F17+F18+F19+F20+F21+F22+F23+F24+F28+F29+F30+F31+F32+F33+F34)</f>
        <v>49330090</v>
      </c>
      <c r="G15" s="35"/>
    </row>
    <row r="16" spans="1:7" ht="13.5">
      <c r="A16" s="21"/>
      <c r="B16" s="29" t="s">
        <v>11</v>
      </c>
      <c r="C16" s="30"/>
      <c r="D16" s="30"/>
      <c r="E16" s="30"/>
      <c r="F16" s="36">
        <v>37632000</v>
      </c>
      <c r="G16" s="37"/>
    </row>
    <row r="17" spans="1:7" ht="13.5">
      <c r="A17" s="21"/>
      <c r="B17" s="29" t="s">
        <v>12</v>
      </c>
      <c r="C17" s="30"/>
      <c r="D17" s="30"/>
      <c r="E17" s="30"/>
      <c r="F17" s="36">
        <v>265000</v>
      </c>
      <c r="G17" s="37"/>
    </row>
    <row r="18" spans="1:7" ht="13.5">
      <c r="A18" s="21"/>
      <c r="B18" s="29" t="s">
        <v>13</v>
      </c>
      <c r="C18" s="30"/>
      <c r="D18" s="30"/>
      <c r="E18" s="30"/>
      <c r="F18" s="36">
        <v>80000</v>
      </c>
      <c r="G18" s="37"/>
    </row>
    <row r="19" spans="1:7" ht="13.5">
      <c r="A19" s="21"/>
      <c r="B19" s="29" t="s">
        <v>14</v>
      </c>
      <c r="C19" s="30"/>
      <c r="D19" s="30"/>
      <c r="E19" s="30"/>
      <c r="F19" s="36">
        <v>70000</v>
      </c>
      <c r="G19" s="37"/>
    </row>
    <row r="20" spans="1:7" ht="13.5">
      <c r="A20" s="21"/>
      <c r="B20" s="29" t="s">
        <v>15</v>
      </c>
      <c r="C20" s="30"/>
      <c r="D20" s="30"/>
      <c r="E20" s="30"/>
      <c r="F20" s="36">
        <v>90000</v>
      </c>
      <c r="G20" s="37"/>
    </row>
    <row r="21" spans="1:7" ht="13.5">
      <c r="A21" s="21"/>
      <c r="B21" s="29" t="s">
        <v>16</v>
      </c>
      <c r="C21" s="30"/>
      <c r="D21" s="30"/>
      <c r="E21" s="30"/>
      <c r="F21" s="36">
        <v>60000</v>
      </c>
      <c r="G21" s="37"/>
    </row>
    <row r="22" spans="1:7" ht="13.5">
      <c r="A22" s="21"/>
      <c r="B22" s="29" t="s">
        <v>17</v>
      </c>
      <c r="C22" s="30"/>
      <c r="D22" s="30"/>
      <c r="E22" s="30"/>
      <c r="F22" s="36">
        <v>350000</v>
      </c>
      <c r="G22" s="37"/>
    </row>
    <row r="23" spans="1:7" ht="13.5">
      <c r="A23" s="21"/>
      <c r="B23" s="29" t="s">
        <v>18</v>
      </c>
      <c r="C23" s="30"/>
      <c r="D23" s="30"/>
      <c r="E23" s="30"/>
      <c r="F23" s="36">
        <v>485000</v>
      </c>
      <c r="G23" s="37"/>
    </row>
    <row r="24" spans="1:7" ht="13.5">
      <c r="A24" s="21"/>
      <c r="B24" s="29" t="s">
        <v>19</v>
      </c>
      <c r="C24" s="30"/>
      <c r="D24" s="30"/>
      <c r="E24" s="30"/>
      <c r="F24" s="41">
        <f>SUM(F26:F27)</f>
        <v>9092000</v>
      </c>
      <c r="G24" s="37"/>
    </row>
    <row r="25" spans="1:7" ht="13.5">
      <c r="A25" s="21"/>
      <c r="B25" s="29" t="s">
        <v>20</v>
      </c>
      <c r="C25" s="30"/>
      <c r="D25" s="30"/>
      <c r="E25" s="30"/>
      <c r="F25" s="36"/>
      <c r="G25" s="37"/>
    </row>
    <row r="26" spans="1:7" ht="13.5">
      <c r="A26" s="21"/>
      <c r="B26" s="29" t="s">
        <v>21</v>
      </c>
      <c r="C26" s="30"/>
      <c r="D26" s="30"/>
      <c r="E26" s="30"/>
      <c r="F26" s="36">
        <v>8942000</v>
      </c>
      <c r="G26" s="37"/>
    </row>
    <row r="27" spans="1:7" ht="13.5">
      <c r="A27" s="21"/>
      <c r="B27" s="29" t="s">
        <v>22</v>
      </c>
      <c r="C27" s="30"/>
      <c r="D27" s="30"/>
      <c r="E27" s="30"/>
      <c r="F27" s="36">
        <v>150000</v>
      </c>
      <c r="G27" s="37"/>
    </row>
    <row r="28" spans="1:7" ht="13.5">
      <c r="A28" s="21"/>
      <c r="B28" s="29" t="s">
        <v>23</v>
      </c>
      <c r="C28" s="30"/>
      <c r="D28" s="30"/>
      <c r="E28" s="30"/>
      <c r="F28" s="36">
        <v>130000</v>
      </c>
      <c r="G28" s="37"/>
    </row>
    <row r="29" spans="1:7" ht="13.5">
      <c r="A29" s="21"/>
      <c r="B29" s="29" t="s">
        <v>24</v>
      </c>
      <c r="C29" s="30"/>
      <c r="D29" s="30"/>
      <c r="E29" s="30"/>
      <c r="F29" s="36">
        <v>110590</v>
      </c>
      <c r="G29" s="37"/>
    </row>
    <row r="30" spans="1:7" ht="13.5">
      <c r="A30" s="21"/>
      <c r="B30" s="29" t="s">
        <v>25</v>
      </c>
      <c r="C30" s="30"/>
      <c r="D30" s="30"/>
      <c r="E30" s="30"/>
      <c r="F30" s="36"/>
      <c r="G30" s="37"/>
    </row>
    <row r="31" spans="1:7" ht="13.5">
      <c r="A31" s="21"/>
      <c r="B31" s="29" t="s">
        <v>26</v>
      </c>
      <c r="C31" s="30"/>
      <c r="D31" s="30"/>
      <c r="E31" s="30"/>
      <c r="F31" s="36">
        <v>333000</v>
      </c>
      <c r="G31" s="37"/>
    </row>
    <row r="32" spans="1:7" ht="13.5">
      <c r="A32" s="21"/>
      <c r="B32" s="29" t="s">
        <v>27</v>
      </c>
      <c r="C32" s="30"/>
      <c r="D32" s="30"/>
      <c r="E32" s="30"/>
      <c r="F32" s="36">
        <v>350000</v>
      </c>
      <c r="G32" s="37"/>
    </row>
    <row r="33" spans="1:7" ht="13.5">
      <c r="A33" s="21"/>
      <c r="B33" s="29" t="s">
        <v>28</v>
      </c>
      <c r="C33" s="30"/>
      <c r="D33" s="30"/>
      <c r="E33" s="30"/>
      <c r="F33" s="36"/>
      <c r="G33" s="37"/>
    </row>
    <row r="34" spans="1:7" ht="13.5">
      <c r="A34" s="21"/>
      <c r="B34" s="42" t="s">
        <v>29</v>
      </c>
      <c r="C34" s="43"/>
      <c r="D34" s="43"/>
      <c r="E34" s="43"/>
      <c r="F34" s="41">
        <v>282500</v>
      </c>
      <c r="G34" s="37"/>
    </row>
    <row r="35" spans="1:7" ht="13.5">
      <c r="A35" s="21"/>
      <c r="B35" s="38" t="s">
        <v>30</v>
      </c>
      <c r="C35" s="39"/>
      <c r="D35" s="39"/>
      <c r="E35" s="39"/>
      <c r="F35" s="40">
        <f>SUM(F36+F37+F39+F40)</f>
        <v>2741138</v>
      </c>
      <c r="G35" s="35"/>
    </row>
    <row r="36" spans="1:7" ht="13.5">
      <c r="A36" s="21"/>
      <c r="B36" s="29" t="s">
        <v>31</v>
      </c>
      <c r="C36" s="30"/>
      <c r="D36" s="30"/>
      <c r="E36" s="30"/>
      <c r="F36" s="36">
        <v>572751</v>
      </c>
      <c r="G36" s="37"/>
    </row>
    <row r="37" spans="1:7" ht="13.5">
      <c r="A37" s="21"/>
      <c r="B37" s="29" t="s">
        <v>32</v>
      </c>
      <c r="C37" s="30"/>
      <c r="D37" s="30"/>
      <c r="E37" s="30"/>
      <c r="F37" s="36">
        <v>580440</v>
      </c>
      <c r="G37" s="37"/>
    </row>
    <row r="38" spans="1:7" ht="13.5">
      <c r="A38" s="21"/>
      <c r="B38" s="29" t="s">
        <v>33</v>
      </c>
      <c r="C38" s="30"/>
      <c r="D38" s="30"/>
      <c r="E38" s="30"/>
      <c r="F38" s="36">
        <v>341700</v>
      </c>
      <c r="G38" s="37"/>
    </row>
    <row r="39" spans="1:7" ht="13.5">
      <c r="A39" s="21"/>
      <c r="B39" s="29" t="s">
        <v>34</v>
      </c>
      <c r="C39" s="30"/>
      <c r="D39" s="30"/>
      <c r="E39" s="30"/>
      <c r="F39" s="36">
        <v>1467847</v>
      </c>
      <c r="G39" s="37"/>
    </row>
    <row r="40" spans="1:7" ht="13.5">
      <c r="A40" s="21"/>
      <c r="B40" s="42" t="s">
        <v>35</v>
      </c>
      <c r="C40" s="43"/>
      <c r="D40" s="43"/>
      <c r="E40" s="43"/>
      <c r="F40" s="41">
        <v>120100</v>
      </c>
      <c r="G40" s="37"/>
    </row>
    <row r="41" spans="1:7" ht="13.5">
      <c r="A41" s="21"/>
      <c r="B41" s="38" t="s">
        <v>36</v>
      </c>
      <c r="C41" s="39"/>
      <c r="D41" s="39"/>
      <c r="E41" s="39"/>
      <c r="F41" s="40">
        <f>SUM(F42:F44)</f>
        <v>14035629</v>
      </c>
      <c r="G41" s="35"/>
    </row>
    <row r="42" spans="1:7" ht="13.5">
      <c r="A42" s="21"/>
      <c r="B42" s="29" t="s">
        <v>37</v>
      </c>
      <c r="C42" s="30"/>
      <c r="D42" s="30"/>
      <c r="E42" s="30"/>
      <c r="F42" s="36">
        <v>12960867</v>
      </c>
      <c r="G42" s="37"/>
    </row>
    <row r="43" spans="1:7" ht="13.5">
      <c r="A43" s="21"/>
      <c r="B43" s="29" t="s">
        <v>38</v>
      </c>
      <c r="C43" s="30"/>
      <c r="D43" s="30"/>
      <c r="E43" s="30"/>
      <c r="F43" s="36">
        <v>1055162</v>
      </c>
      <c r="G43" s="37"/>
    </row>
    <row r="44" spans="1:7" ht="14.25" thickBot="1">
      <c r="A44" s="21"/>
      <c r="B44" s="44" t="s">
        <v>39</v>
      </c>
      <c r="C44" s="45"/>
      <c r="D44" s="45"/>
      <c r="E44" s="45"/>
      <c r="F44" s="46">
        <v>19600</v>
      </c>
      <c r="G44" s="37"/>
    </row>
    <row r="45" spans="1:7" ht="13.5">
      <c r="A45" s="21"/>
      <c r="B45" s="47" t="s">
        <v>40</v>
      </c>
      <c r="C45" s="48"/>
      <c r="D45" s="48"/>
      <c r="E45" s="48"/>
      <c r="F45" s="49">
        <f>SUM(F46+F48+F53)</f>
        <v>9547640</v>
      </c>
      <c r="G45" s="35"/>
    </row>
    <row r="46" spans="1:7" ht="13.5">
      <c r="A46" s="21"/>
      <c r="B46" s="29" t="s">
        <v>41</v>
      </c>
      <c r="C46" s="30"/>
      <c r="D46" s="30"/>
      <c r="E46" s="30"/>
      <c r="F46" s="36">
        <v>5574100</v>
      </c>
      <c r="G46" s="37"/>
    </row>
    <row r="47" spans="1:7" ht="13.5">
      <c r="A47" s="21"/>
      <c r="B47" s="29" t="s">
        <v>42</v>
      </c>
      <c r="C47" s="30"/>
      <c r="D47" s="30"/>
      <c r="E47" s="30"/>
      <c r="F47" s="36">
        <v>5574100</v>
      </c>
      <c r="G47" s="37"/>
    </row>
    <row r="48" spans="1:7" ht="13.5">
      <c r="A48" s="21"/>
      <c r="B48" s="29" t="s">
        <v>43</v>
      </c>
      <c r="C48" s="30"/>
      <c r="D48" s="30"/>
      <c r="E48" s="30"/>
      <c r="F48" s="36">
        <f>SUM(F50+F51)</f>
        <v>3761020</v>
      </c>
      <c r="G48" s="37"/>
    </row>
    <row r="49" spans="1:7" ht="13.5">
      <c r="A49" s="21"/>
      <c r="B49" s="29" t="s">
        <v>44</v>
      </c>
      <c r="C49" s="30"/>
      <c r="D49" s="30"/>
      <c r="E49" s="30"/>
      <c r="F49" s="36"/>
      <c r="G49" s="37"/>
    </row>
    <row r="50" spans="1:7" ht="13.5">
      <c r="A50" s="21"/>
      <c r="B50" s="29" t="s">
        <v>45</v>
      </c>
      <c r="C50" s="30"/>
      <c r="D50" s="30"/>
      <c r="E50" s="30"/>
      <c r="F50" s="36">
        <f>SUM(F209)</f>
        <v>3761020</v>
      </c>
      <c r="G50" s="37"/>
    </row>
    <row r="51" spans="1:7" ht="13.5">
      <c r="A51" s="21"/>
      <c r="B51" s="29" t="s">
        <v>46</v>
      </c>
      <c r="C51" s="30"/>
      <c r="D51" s="30"/>
      <c r="E51" s="30"/>
      <c r="F51" s="36">
        <v>0</v>
      </c>
      <c r="G51" s="37"/>
    </row>
    <row r="52" spans="1:7" ht="13.5">
      <c r="A52" s="21"/>
      <c r="B52" s="29" t="s">
        <v>47</v>
      </c>
      <c r="C52" s="30"/>
      <c r="D52" s="30"/>
      <c r="E52" s="30"/>
      <c r="F52" s="36"/>
      <c r="G52" s="50"/>
    </row>
    <row r="53" spans="1:7" ht="13.5">
      <c r="A53" s="21"/>
      <c r="B53" s="42" t="s">
        <v>48</v>
      </c>
      <c r="C53" s="43"/>
      <c r="D53" s="43"/>
      <c r="E53" s="43"/>
      <c r="F53" s="41">
        <f>SUM(F222)</f>
        <v>212520</v>
      </c>
      <c r="G53" s="37"/>
    </row>
    <row r="54" spans="1:7" ht="14.25" thickBot="1">
      <c r="A54" s="21"/>
      <c r="B54" s="51" t="s">
        <v>49</v>
      </c>
      <c r="C54" s="52"/>
      <c r="D54" s="52"/>
      <c r="E54" s="52"/>
      <c r="F54" s="53">
        <v>4628200</v>
      </c>
      <c r="G54" s="35"/>
    </row>
    <row r="55" spans="1:7" ht="13.5">
      <c r="A55" s="21"/>
      <c r="B55" s="30"/>
      <c r="C55" s="30"/>
      <c r="D55" s="30"/>
      <c r="E55" s="30"/>
      <c r="F55" s="30"/>
      <c r="G55" s="30"/>
    </row>
    <row r="56" spans="2:8" ht="14.25" customHeight="1">
      <c r="B56" s="11" t="s">
        <v>50</v>
      </c>
      <c r="C56" s="11"/>
      <c r="D56" s="11"/>
      <c r="E56" s="11"/>
      <c r="F56" s="11"/>
      <c r="G56" s="12"/>
      <c r="H56" s="12"/>
    </row>
    <row r="57" spans="1:7" ht="13.5">
      <c r="A57" s="15"/>
      <c r="B57" s="54" t="s">
        <v>51</v>
      </c>
      <c r="C57" s="54"/>
      <c r="D57" s="54"/>
      <c r="E57" s="54"/>
      <c r="F57" s="54"/>
      <c r="G57" s="12"/>
    </row>
    <row r="58" ht="12" thickBot="1"/>
    <row r="59" spans="1:8" ht="15">
      <c r="A59" s="14"/>
      <c r="B59" s="55" t="s">
        <v>52</v>
      </c>
      <c r="C59" s="56"/>
      <c r="D59" s="57" t="s">
        <v>53</v>
      </c>
      <c r="E59" s="57"/>
      <c r="F59" s="58" t="s">
        <v>54</v>
      </c>
      <c r="G59" s="59"/>
      <c r="H59" s="21"/>
    </row>
    <row r="60" spans="2:8" ht="14.25" thickBot="1">
      <c r="B60" s="44"/>
      <c r="C60" s="60"/>
      <c r="D60" s="45"/>
      <c r="E60" s="45"/>
      <c r="F60" s="61"/>
      <c r="G60" s="25"/>
      <c r="H60" s="21"/>
    </row>
    <row r="61" spans="2:8" ht="13.5">
      <c r="B61" s="62">
        <v>1</v>
      </c>
      <c r="C61" s="63">
        <v>2</v>
      </c>
      <c r="D61" s="27"/>
      <c r="E61" s="64"/>
      <c r="F61" s="28">
        <v>3</v>
      </c>
      <c r="G61" s="65"/>
      <c r="H61" s="21"/>
    </row>
    <row r="62" spans="2:8" ht="13.5">
      <c r="B62" s="66"/>
      <c r="C62" s="67"/>
      <c r="D62" s="65"/>
      <c r="E62" s="65"/>
      <c r="F62" s="68"/>
      <c r="G62" s="65"/>
      <c r="H62" s="21"/>
    </row>
    <row r="63" spans="2:8" ht="13.5">
      <c r="B63" s="66">
        <v>400</v>
      </c>
      <c r="C63" s="69" t="s">
        <v>55</v>
      </c>
      <c r="D63" s="70"/>
      <c r="E63" s="70"/>
      <c r="F63" s="71"/>
      <c r="G63" s="70"/>
      <c r="H63" s="21"/>
    </row>
    <row r="64" spans="2:8" ht="13.5">
      <c r="B64" s="72"/>
      <c r="C64" s="73" t="s">
        <v>56</v>
      </c>
      <c r="D64" s="74"/>
      <c r="E64" s="74"/>
      <c r="F64" s="75">
        <f>SUM(F102)</f>
        <v>1147600</v>
      </c>
      <c r="G64" s="76"/>
      <c r="H64" s="21"/>
    </row>
    <row r="65" spans="2:8" ht="13.5">
      <c r="B65" s="66"/>
      <c r="C65" s="67"/>
      <c r="D65" s="65"/>
      <c r="E65" s="65"/>
      <c r="F65" s="68"/>
      <c r="G65" s="65"/>
      <c r="H65" s="21"/>
    </row>
    <row r="66" spans="2:8" ht="13.5">
      <c r="B66" s="72">
        <v>600</v>
      </c>
      <c r="C66" s="77" t="s">
        <v>57</v>
      </c>
      <c r="D66" s="78"/>
      <c r="E66" s="78"/>
      <c r="F66" s="79">
        <f>SUM(F107+F218)</f>
        <v>362520</v>
      </c>
      <c r="G66" s="80"/>
      <c r="H66" s="21"/>
    </row>
    <row r="67" spans="2:8" ht="13.5">
      <c r="B67" s="66"/>
      <c r="C67" s="81"/>
      <c r="D67" s="65"/>
      <c r="E67" s="65"/>
      <c r="F67" s="82"/>
      <c r="G67" s="80"/>
      <c r="H67" s="21"/>
    </row>
    <row r="68" spans="2:8" ht="13.5">
      <c r="B68" s="72">
        <v>630</v>
      </c>
      <c r="C68" s="77" t="s">
        <v>58</v>
      </c>
      <c r="D68" s="78"/>
      <c r="E68" s="78"/>
      <c r="F68" s="79">
        <f>SUM(F111)</f>
        <v>51500</v>
      </c>
      <c r="G68" s="80"/>
      <c r="H68" s="21"/>
    </row>
    <row r="69" spans="2:8" ht="13.5">
      <c r="B69" s="66"/>
      <c r="C69" s="67"/>
      <c r="D69" s="65"/>
      <c r="E69" s="65"/>
      <c r="F69" s="68"/>
      <c r="G69" s="65"/>
      <c r="H69" s="21"/>
    </row>
    <row r="70" spans="2:8" ht="13.5">
      <c r="B70" s="72">
        <v>700</v>
      </c>
      <c r="C70" s="77" t="s">
        <v>59</v>
      </c>
      <c r="D70" s="78"/>
      <c r="E70" s="78"/>
      <c r="F70" s="79">
        <f>SUM(F115)</f>
        <v>301100</v>
      </c>
      <c r="G70" s="80"/>
      <c r="H70" s="21"/>
    </row>
    <row r="71" spans="2:8" ht="13.5">
      <c r="B71" s="66"/>
      <c r="C71" s="67"/>
      <c r="D71" s="65"/>
      <c r="E71" s="65"/>
      <c r="F71" s="68"/>
      <c r="G71" s="65"/>
      <c r="H71" s="21"/>
    </row>
    <row r="72" spans="2:8" ht="13.5">
      <c r="B72" s="72">
        <v>750</v>
      </c>
      <c r="C72" s="83" t="s">
        <v>60</v>
      </c>
      <c r="D72" s="43"/>
      <c r="E72" s="43"/>
      <c r="F72" s="41">
        <f>SUM(F119+F177)</f>
        <v>724400</v>
      </c>
      <c r="G72" s="37"/>
      <c r="H72" s="21"/>
    </row>
    <row r="73" spans="2:8" ht="13.5">
      <c r="B73" s="66"/>
      <c r="C73" s="84"/>
      <c r="D73" s="30"/>
      <c r="E73" s="30"/>
      <c r="F73" s="36"/>
      <c r="G73" s="37"/>
      <c r="H73" s="21"/>
    </row>
    <row r="74" spans="2:8" ht="13.5">
      <c r="B74" s="66">
        <v>751</v>
      </c>
      <c r="C74" s="84" t="s">
        <v>61</v>
      </c>
      <c r="D74" s="30"/>
      <c r="E74" s="30"/>
      <c r="F74" s="36"/>
      <c r="G74" s="37"/>
      <c r="H74" s="21"/>
    </row>
    <row r="75" spans="2:8" ht="13.5">
      <c r="B75" s="66"/>
      <c r="C75" s="84" t="s">
        <v>62</v>
      </c>
      <c r="D75" s="30"/>
      <c r="E75" s="30"/>
      <c r="F75" s="36"/>
      <c r="G75" s="37"/>
      <c r="H75" s="21"/>
    </row>
    <row r="76" spans="2:8" ht="13.5">
      <c r="B76" s="72"/>
      <c r="C76" s="83" t="s">
        <v>63</v>
      </c>
      <c r="D76" s="43"/>
      <c r="E76" s="43"/>
      <c r="F76" s="41">
        <f>SUM(F184)</f>
        <v>5820</v>
      </c>
      <c r="G76" s="37"/>
      <c r="H76" s="21"/>
    </row>
    <row r="77" spans="2:8" ht="13.5">
      <c r="B77" s="29"/>
      <c r="C77" s="84"/>
      <c r="D77" s="30"/>
      <c r="E77" s="30"/>
      <c r="F77" s="31"/>
      <c r="G77" s="30"/>
      <c r="H77" s="21"/>
    </row>
    <row r="78" spans="2:8" ht="13.5">
      <c r="B78" s="66">
        <v>754</v>
      </c>
      <c r="C78" s="84" t="s">
        <v>64</v>
      </c>
      <c r="D78" s="30"/>
      <c r="E78" s="30"/>
      <c r="F78" s="36"/>
      <c r="G78" s="37"/>
      <c r="H78" s="21"/>
    </row>
    <row r="79" spans="2:8" ht="13.5">
      <c r="B79" s="42"/>
      <c r="C79" s="83" t="s">
        <v>65</v>
      </c>
      <c r="D79" s="43"/>
      <c r="E79" s="43"/>
      <c r="F79" s="41">
        <f>SUM(F127+F189)</f>
        <v>11000</v>
      </c>
      <c r="G79" s="37"/>
      <c r="H79" s="21"/>
    </row>
    <row r="80" spans="2:8" ht="13.5">
      <c r="B80" s="66"/>
      <c r="C80" s="84"/>
      <c r="D80" s="30"/>
      <c r="E80" s="30"/>
      <c r="F80" s="36"/>
      <c r="G80" s="37"/>
      <c r="H80" s="21"/>
    </row>
    <row r="81" spans="2:8" ht="13.5">
      <c r="B81" s="66">
        <v>756</v>
      </c>
      <c r="C81" s="84" t="s">
        <v>66</v>
      </c>
      <c r="D81" s="30"/>
      <c r="E81" s="30"/>
      <c r="F81" s="36"/>
      <c r="G81" s="37"/>
      <c r="H81" s="21"/>
    </row>
    <row r="82" spans="2:8" ht="13.5">
      <c r="B82" s="66"/>
      <c r="C82" s="84" t="s">
        <v>67</v>
      </c>
      <c r="D82" s="30"/>
      <c r="E82" s="30"/>
      <c r="F82" s="36"/>
      <c r="G82" s="37"/>
      <c r="H82" s="21"/>
    </row>
    <row r="83" spans="2:8" ht="13.5">
      <c r="B83" s="72"/>
      <c r="C83" s="83" t="s">
        <v>68</v>
      </c>
      <c r="D83" s="43"/>
      <c r="E83" s="43"/>
      <c r="F83" s="41">
        <f>SUM(F134)</f>
        <v>48997090</v>
      </c>
      <c r="G83" s="37"/>
      <c r="H83" s="21"/>
    </row>
    <row r="84" spans="2:8" ht="13.5">
      <c r="B84" s="66"/>
      <c r="C84" s="84"/>
      <c r="D84" s="30"/>
      <c r="E84" s="30"/>
      <c r="F84" s="36"/>
      <c r="G84" s="37"/>
      <c r="H84" s="21"/>
    </row>
    <row r="85" spans="2:8" ht="13.5">
      <c r="B85" s="72">
        <v>758</v>
      </c>
      <c r="C85" s="83" t="s">
        <v>69</v>
      </c>
      <c r="D85" s="43"/>
      <c r="E85" s="43"/>
      <c r="F85" s="41">
        <f>SUM(F151)</f>
        <v>14285629</v>
      </c>
      <c r="G85" s="37"/>
      <c r="H85" s="21"/>
    </row>
    <row r="86" spans="2:8" ht="13.5">
      <c r="B86" s="72">
        <v>853</v>
      </c>
      <c r="C86" s="83" t="s">
        <v>70</v>
      </c>
      <c r="D86" s="43"/>
      <c r="E86" s="43"/>
      <c r="F86" s="41">
        <f>SUM(F158+F194)</f>
        <v>3051000</v>
      </c>
      <c r="G86" s="37"/>
      <c r="H86" s="21"/>
    </row>
    <row r="87" spans="2:8" ht="13.5">
      <c r="B87" s="66"/>
      <c r="C87" s="84"/>
      <c r="D87" s="30"/>
      <c r="E87" s="30"/>
      <c r="F87" s="36"/>
      <c r="G87" s="37"/>
      <c r="H87" s="21"/>
    </row>
    <row r="88" spans="2:8" ht="13.5">
      <c r="B88" s="66">
        <v>900</v>
      </c>
      <c r="C88" s="84" t="s">
        <v>71</v>
      </c>
      <c r="D88" s="30"/>
      <c r="E88" s="30"/>
      <c r="F88" s="36"/>
      <c r="G88" s="37"/>
      <c r="H88" s="21"/>
    </row>
    <row r="89" spans="2:8" ht="14.25" thickBot="1">
      <c r="B89" s="85"/>
      <c r="C89" s="60" t="s">
        <v>72</v>
      </c>
      <c r="D89" s="45"/>
      <c r="E89" s="45"/>
      <c r="F89" s="46">
        <f>SUM(F163+F205)</f>
        <v>11345038</v>
      </c>
      <c r="G89" s="37"/>
      <c r="H89" s="21"/>
    </row>
    <row r="90" spans="2:8" ht="13.5">
      <c r="B90" s="29"/>
      <c r="C90" s="84"/>
      <c r="D90" s="30"/>
      <c r="E90" s="30"/>
      <c r="F90" s="36"/>
      <c r="G90" s="37"/>
      <c r="H90" s="21"/>
    </row>
    <row r="91" spans="2:8" ht="14.25" thickBot="1">
      <c r="B91" s="44"/>
      <c r="C91" s="86" t="s">
        <v>73</v>
      </c>
      <c r="D91" s="52"/>
      <c r="E91" s="52"/>
      <c r="F91" s="87">
        <f>SUM(F64:F89)</f>
        <v>80282697</v>
      </c>
      <c r="G91" s="88"/>
      <c r="H91" s="21"/>
    </row>
    <row r="92" spans="2:8" ht="13.5">
      <c r="B92" s="30"/>
      <c r="C92" s="89"/>
      <c r="D92" s="89"/>
      <c r="E92" s="89"/>
      <c r="F92" s="88"/>
      <c r="G92" s="88"/>
      <c r="H92" s="21"/>
    </row>
    <row r="93" spans="2:8" ht="13.5">
      <c r="B93" s="30"/>
      <c r="C93" s="89"/>
      <c r="D93" s="89"/>
      <c r="E93" s="89"/>
      <c r="F93" s="88"/>
      <c r="G93" s="88"/>
      <c r="H93" s="21"/>
    </row>
    <row r="94" spans="2:8" ht="13.5">
      <c r="B94" s="30"/>
      <c r="C94" s="89"/>
      <c r="D94" s="89"/>
      <c r="E94" s="89"/>
      <c r="F94" s="88"/>
      <c r="G94" s="88"/>
      <c r="H94" s="21"/>
    </row>
    <row r="95" spans="2:8" ht="13.5">
      <c r="B95" s="30"/>
      <c r="C95" s="89"/>
      <c r="D95" s="89"/>
      <c r="E95" s="89"/>
      <c r="F95" s="88"/>
      <c r="G95" s="88"/>
      <c r="H95" s="21"/>
    </row>
    <row r="96" spans="1:8" ht="12" thickBot="1">
      <c r="A96" s="90" t="s">
        <v>74</v>
      </c>
      <c r="B96" s="90"/>
      <c r="C96" s="90"/>
      <c r="D96" s="90"/>
      <c r="H96" s="21"/>
    </row>
    <row r="97" spans="1:8" s="15" customFormat="1" ht="13.5">
      <c r="A97" s="55" t="s">
        <v>52</v>
      </c>
      <c r="B97" s="91" t="s">
        <v>75</v>
      </c>
      <c r="C97" s="92" t="s">
        <v>76</v>
      </c>
      <c r="D97" s="93"/>
      <c r="E97" s="93"/>
      <c r="F97" s="58" t="s">
        <v>54</v>
      </c>
      <c r="G97" s="59"/>
      <c r="H97" s="30"/>
    </row>
    <row r="98" spans="1:8" ht="14.25" thickBot="1">
      <c r="A98" s="44"/>
      <c r="B98" s="60"/>
      <c r="C98" s="60"/>
      <c r="D98" s="45"/>
      <c r="E98" s="45"/>
      <c r="F98" s="61"/>
      <c r="G98" s="25"/>
      <c r="H98" s="21"/>
    </row>
    <row r="99" spans="1:8" ht="13.5">
      <c r="A99" s="62">
        <v>1</v>
      </c>
      <c r="B99" s="94">
        <v>2</v>
      </c>
      <c r="C99" s="63">
        <v>3</v>
      </c>
      <c r="D99" s="27"/>
      <c r="E99" s="27"/>
      <c r="F99" s="28">
        <v>4</v>
      </c>
      <c r="G99" s="25"/>
      <c r="H99" s="21"/>
    </row>
    <row r="100" spans="1:8" ht="13.5">
      <c r="A100" s="95"/>
      <c r="B100" s="67"/>
      <c r="C100" s="67"/>
      <c r="D100" s="65"/>
      <c r="E100" s="65"/>
      <c r="F100" s="68"/>
      <c r="G100" s="25"/>
      <c r="H100" s="21"/>
    </row>
    <row r="101" spans="1:8" ht="13.5">
      <c r="A101" s="66">
        <v>400</v>
      </c>
      <c r="B101" s="69"/>
      <c r="C101" s="69" t="s">
        <v>77</v>
      </c>
      <c r="D101" s="70"/>
      <c r="E101" s="70"/>
      <c r="F101" s="71"/>
      <c r="G101" s="96"/>
      <c r="H101" s="21"/>
    </row>
    <row r="102" spans="1:8" ht="13.5">
      <c r="A102" s="97"/>
      <c r="B102" s="73"/>
      <c r="C102" s="73" t="s">
        <v>78</v>
      </c>
      <c r="D102" s="74"/>
      <c r="E102" s="74"/>
      <c r="F102" s="75">
        <f>SUM(F104:F105)</f>
        <v>1147600</v>
      </c>
      <c r="G102" s="98"/>
      <c r="H102" s="21"/>
    </row>
    <row r="103" spans="1:8" ht="13.5">
      <c r="A103" s="95"/>
      <c r="B103" s="67"/>
      <c r="C103" s="67"/>
      <c r="D103" s="65"/>
      <c r="E103" s="65"/>
      <c r="F103" s="99"/>
      <c r="G103" s="100"/>
      <c r="H103" s="21"/>
    </row>
    <row r="104" spans="1:8" ht="13.5">
      <c r="A104" s="95"/>
      <c r="B104" s="101">
        <v>40001</v>
      </c>
      <c r="C104" s="77" t="s">
        <v>79</v>
      </c>
      <c r="D104" s="78"/>
      <c r="E104" s="78"/>
      <c r="F104" s="79">
        <v>647600</v>
      </c>
      <c r="G104" s="100"/>
      <c r="H104" s="21"/>
    </row>
    <row r="105" spans="1:8" ht="14.25" thickBot="1">
      <c r="A105" s="102"/>
      <c r="B105" s="103">
        <v>40002</v>
      </c>
      <c r="C105" s="104" t="s">
        <v>80</v>
      </c>
      <c r="D105" s="105"/>
      <c r="E105" s="105"/>
      <c r="F105" s="106">
        <v>500000</v>
      </c>
      <c r="G105" s="107"/>
      <c r="H105" s="21"/>
    </row>
    <row r="106" spans="1:8" ht="14.25" thickTop="1">
      <c r="A106" s="95"/>
      <c r="B106" s="108"/>
      <c r="C106" s="81"/>
      <c r="D106" s="65"/>
      <c r="E106" s="65"/>
      <c r="F106" s="82"/>
      <c r="G106" s="107"/>
      <c r="H106" s="21"/>
    </row>
    <row r="107" spans="1:8" ht="13.5">
      <c r="A107" s="95">
        <v>600</v>
      </c>
      <c r="B107" s="101"/>
      <c r="C107" s="77" t="s">
        <v>57</v>
      </c>
      <c r="D107" s="78"/>
      <c r="E107" s="78"/>
      <c r="F107" s="79">
        <f>SUM(F109)</f>
        <v>150000</v>
      </c>
      <c r="G107" s="107"/>
      <c r="H107" s="21"/>
    </row>
    <row r="108" spans="1:8" ht="13.5">
      <c r="A108" s="95"/>
      <c r="B108" s="108"/>
      <c r="C108" s="81"/>
      <c r="D108" s="65"/>
      <c r="E108" s="65"/>
      <c r="F108" s="82"/>
      <c r="G108" s="107"/>
      <c r="H108" s="21"/>
    </row>
    <row r="109" spans="1:8" ht="14.25" thickBot="1">
      <c r="A109" s="102"/>
      <c r="B109" s="103">
        <v>60016</v>
      </c>
      <c r="C109" s="104" t="s">
        <v>81</v>
      </c>
      <c r="D109" s="105"/>
      <c r="E109" s="105"/>
      <c r="F109" s="106">
        <v>150000</v>
      </c>
      <c r="G109" s="107"/>
      <c r="H109" s="21"/>
    </row>
    <row r="110" spans="1:8" ht="14.25" thickTop="1">
      <c r="A110" s="95"/>
      <c r="B110" s="108"/>
      <c r="C110" s="81"/>
      <c r="D110" s="65"/>
      <c r="E110" s="65"/>
      <c r="F110" s="82"/>
      <c r="G110" s="107"/>
      <c r="H110" s="21"/>
    </row>
    <row r="111" spans="1:8" ht="13.5">
      <c r="A111" s="95">
        <v>630</v>
      </c>
      <c r="B111" s="101"/>
      <c r="C111" s="77" t="s">
        <v>58</v>
      </c>
      <c r="D111" s="78"/>
      <c r="E111" s="78"/>
      <c r="F111" s="79">
        <f>SUM(F113)</f>
        <v>51500</v>
      </c>
      <c r="G111" s="107"/>
      <c r="H111" s="21"/>
    </row>
    <row r="112" spans="1:8" ht="13.5">
      <c r="A112" s="95"/>
      <c r="B112" s="67"/>
      <c r="C112" s="67"/>
      <c r="D112" s="65"/>
      <c r="E112" s="65"/>
      <c r="F112" s="99"/>
      <c r="G112" s="100"/>
      <c r="H112" s="21"/>
    </row>
    <row r="113" spans="1:8" ht="14.25" thickBot="1">
      <c r="A113" s="109"/>
      <c r="B113" s="103">
        <v>63003</v>
      </c>
      <c r="C113" s="110" t="s">
        <v>82</v>
      </c>
      <c r="D113" s="111"/>
      <c r="E113" s="111"/>
      <c r="F113" s="112">
        <v>51500</v>
      </c>
      <c r="G113" s="113"/>
      <c r="H113" s="21"/>
    </row>
    <row r="114" spans="1:8" ht="14.25" thickTop="1">
      <c r="A114" s="29"/>
      <c r="B114" s="84"/>
      <c r="C114" s="84"/>
      <c r="D114" s="30"/>
      <c r="E114" s="30"/>
      <c r="F114" s="31"/>
      <c r="G114" s="21"/>
      <c r="H114" s="21"/>
    </row>
    <row r="115" spans="1:8" ht="13.5">
      <c r="A115" s="66">
        <v>700</v>
      </c>
      <c r="B115" s="101"/>
      <c r="C115" s="83" t="s">
        <v>59</v>
      </c>
      <c r="D115" s="43"/>
      <c r="E115" s="43"/>
      <c r="F115" s="41">
        <f>SUM(F117:F117)</f>
        <v>301100</v>
      </c>
      <c r="G115" s="113"/>
      <c r="H115" s="21"/>
    </row>
    <row r="116" spans="1:8" ht="13.5">
      <c r="A116" s="66"/>
      <c r="B116" s="108"/>
      <c r="C116" s="84"/>
      <c r="D116" s="30"/>
      <c r="E116" s="30"/>
      <c r="F116" s="36"/>
      <c r="G116" s="113"/>
      <c r="H116" s="21"/>
    </row>
    <row r="117" spans="1:8" ht="14.25" thickBot="1">
      <c r="A117" s="114"/>
      <c r="B117" s="103">
        <v>70005</v>
      </c>
      <c r="C117" s="110" t="s">
        <v>83</v>
      </c>
      <c r="D117" s="111"/>
      <c r="E117" s="111"/>
      <c r="F117" s="112">
        <v>301100</v>
      </c>
      <c r="G117" s="113"/>
      <c r="H117" s="21"/>
    </row>
    <row r="118" spans="1:8" ht="14.25" thickTop="1">
      <c r="A118" s="66"/>
      <c r="B118" s="108"/>
      <c r="C118" s="84"/>
      <c r="D118" s="30"/>
      <c r="E118" s="30"/>
      <c r="F118" s="36"/>
      <c r="G118" s="113"/>
      <c r="H118" s="21"/>
    </row>
    <row r="119" spans="1:8" ht="13.5">
      <c r="A119" s="66">
        <v>750</v>
      </c>
      <c r="B119" s="101"/>
      <c r="C119" s="83" t="s">
        <v>60</v>
      </c>
      <c r="D119" s="43"/>
      <c r="E119" s="43"/>
      <c r="F119" s="41">
        <f>SUM(F121:F124)</f>
        <v>361200</v>
      </c>
      <c r="G119" s="113"/>
      <c r="H119" s="21"/>
    </row>
    <row r="120" spans="1:8" ht="13.5">
      <c r="A120" s="66"/>
      <c r="B120" s="108"/>
      <c r="C120" s="84"/>
      <c r="D120" s="30"/>
      <c r="E120" s="30"/>
      <c r="F120" s="36"/>
      <c r="G120" s="113"/>
      <c r="H120" s="21"/>
    </row>
    <row r="121" spans="1:8" ht="13.5">
      <c r="A121" s="66"/>
      <c r="B121" s="101">
        <v>75023</v>
      </c>
      <c r="C121" s="83" t="s">
        <v>84</v>
      </c>
      <c r="D121" s="43"/>
      <c r="E121" s="43"/>
      <c r="F121" s="41">
        <v>2200</v>
      </c>
      <c r="G121" s="113"/>
      <c r="H121" s="21"/>
    </row>
    <row r="122" spans="1:8" ht="13.5">
      <c r="A122" s="66"/>
      <c r="B122" s="108">
        <v>75095</v>
      </c>
      <c r="C122" s="84" t="s">
        <v>85</v>
      </c>
      <c r="D122" s="30"/>
      <c r="E122" s="30"/>
      <c r="F122" s="36"/>
      <c r="G122" s="113"/>
      <c r="H122" s="21"/>
    </row>
    <row r="123" spans="1:8" ht="13.5">
      <c r="A123" s="66"/>
      <c r="B123" s="101"/>
      <c r="C123" s="83" t="s">
        <v>86</v>
      </c>
      <c r="D123" s="43"/>
      <c r="E123" s="43"/>
      <c r="F123" s="41">
        <v>333000</v>
      </c>
      <c r="G123" s="113"/>
      <c r="H123" s="21"/>
    </row>
    <row r="124" spans="1:8" ht="14.25" thickBot="1">
      <c r="A124" s="114"/>
      <c r="B124" s="103">
        <v>75095</v>
      </c>
      <c r="C124" s="110" t="s">
        <v>87</v>
      </c>
      <c r="D124" s="111"/>
      <c r="E124" s="111"/>
      <c r="F124" s="112">
        <v>26000</v>
      </c>
      <c r="G124" s="113"/>
      <c r="H124" s="21"/>
    </row>
    <row r="125" spans="1:8" ht="14.25" thickTop="1">
      <c r="A125" s="66"/>
      <c r="B125" s="108"/>
      <c r="C125" s="84"/>
      <c r="D125" s="30"/>
      <c r="E125" s="30"/>
      <c r="F125" s="36"/>
      <c r="G125" s="113"/>
      <c r="H125" s="21"/>
    </row>
    <row r="126" spans="1:8" ht="13.5">
      <c r="A126" s="66">
        <v>754</v>
      </c>
      <c r="B126" s="108"/>
      <c r="C126" s="84" t="s">
        <v>88</v>
      </c>
      <c r="D126" s="30"/>
      <c r="E126" s="30"/>
      <c r="F126" s="36"/>
      <c r="G126" s="113"/>
      <c r="H126" s="21"/>
    </row>
    <row r="127" spans="1:8" ht="13.5">
      <c r="A127" s="66"/>
      <c r="B127" s="101"/>
      <c r="C127" s="83" t="s">
        <v>89</v>
      </c>
      <c r="D127" s="43"/>
      <c r="E127" s="43"/>
      <c r="F127" s="41">
        <f>SUM(F129:F130)</f>
        <v>9000</v>
      </c>
      <c r="G127" s="113"/>
      <c r="H127" s="21"/>
    </row>
    <row r="128" spans="1:8" ht="13.5">
      <c r="A128" s="66"/>
      <c r="B128" s="108"/>
      <c r="C128" s="84"/>
      <c r="D128" s="30"/>
      <c r="E128" s="30"/>
      <c r="F128" s="36"/>
      <c r="G128" s="113"/>
      <c r="H128" s="21"/>
    </row>
    <row r="129" spans="1:8" ht="13.5">
      <c r="A129" s="66"/>
      <c r="B129" s="101">
        <v>75412</v>
      </c>
      <c r="C129" s="83" t="s">
        <v>90</v>
      </c>
      <c r="D129" s="43"/>
      <c r="E129" s="43"/>
      <c r="F129" s="41">
        <v>5000</v>
      </c>
      <c r="G129" s="113"/>
      <c r="H129" s="21"/>
    </row>
    <row r="130" spans="1:8" ht="14.25" thickBot="1">
      <c r="A130" s="114"/>
      <c r="B130" s="103">
        <v>75416</v>
      </c>
      <c r="C130" s="110" t="s">
        <v>91</v>
      </c>
      <c r="D130" s="111"/>
      <c r="E130" s="111"/>
      <c r="F130" s="112">
        <v>4000</v>
      </c>
      <c r="G130" s="113"/>
      <c r="H130" s="21"/>
    </row>
    <row r="131" spans="1:8" ht="14.25" thickTop="1">
      <c r="A131" s="66"/>
      <c r="B131" s="108"/>
      <c r="C131" s="84"/>
      <c r="D131" s="30"/>
      <c r="E131" s="30"/>
      <c r="F131" s="36"/>
      <c r="G131" s="113"/>
      <c r="H131" s="21"/>
    </row>
    <row r="132" spans="1:8" ht="13.5">
      <c r="A132" s="66">
        <v>756</v>
      </c>
      <c r="B132" s="108"/>
      <c r="C132" s="84" t="s">
        <v>66</v>
      </c>
      <c r="D132" s="30"/>
      <c r="E132" s="30"/>
      <c r="F132" s="36"/>
      <c r="G132" s="113"/>
      <c r="H132" s="21"/>
    </row>
    <row r="133" spans="1:8" ht="13.5">
      <c r="A133" s="66"/>
      <c r="B133" s="108"/>
      <c r="C133" s="84" t="s">
        <v>67</v>
      </c>
      <c r="D133" s="30"/>
      <c r="E133" s="30"/>
      <c r="F133" s="36"/>
      <c r="G133" s="113"/>
      <c r="H133" s="21"/>
    </row>
    <row r="134" spans="1:8" ht="13.5">
      <c r="A134" s="66"/>
      <c r="B134" s="101"/>
      <c r="C134" s="83" t="s">
        <v>68</v>
      </c>
      <c r="D134" s="43"/>
      <c r="E134" s="43"/>
      <c r="F134" s="41">
        <f>SUM(F136:F146)</f>
        <v>48997090</v>
      </c>
      <c r="G134" s="113"/>
      <c r="H134" s="21"/>
    </row>
    <row r="135" spans="1:8" ht="13.5">
      <c r="A135" s="66"/>
      <c r="B135" s="108"/>
      <c r="C135" s="84"/>
      <c r="D135" s="30"/>
      <c r="E135" s="30"/>
      <c r="F135" s="36"/>
      <c r="G135" s="113"/>
      <c r="H135" s="21"/>
    </row>
    <row r="136" spans="1:8" ht="13.5">
      <c r="A136" s="66"/>
      <c r="B136" s="101">
        <v>75601</v>
      </c>
      <c r="C136" s="83" t="s">
        <v>92</v>
      </c>
      <c r="D136" s="43"/>
      <c r="E136" s="43"/>
      <c r="F136" s="41">
        <v>360000</v>
      </c>
      <c r="G136" s="113"/>
      <c r="H136" s="21"/>
    </row>
    <row r="137" spans="1:8" ht="13.5">
      <c r="A137" s="66"/>
      <c r="B137" s="108">
        <v>75615</v>
      </c>
      <c r="C137" s="84" t="s">
        <v>93</v>
      </c>
      <c r="D137" s="30"/>
      <c r="E137" s="30"/>
      <c r="F137" s="36"/>
      <c r="G137" s="113"/>
      <c r="H137" s="21"/>
    </row>
    <row r="138" spans="1:8" ht="13.5">
      <c r="A138" s="66"/>
      <c r="B138" s="108"/>
      <c r="C138" s="84" t="s">
        <v>94</v>
      </c>
      <c r="D138" s="30"/>
      <c r="E138" s="30"/>
      <c r="F138" s="36"/>
      <c r="G138" s="113"/>
      <c r="H138" s="21"/>
    </row>
    <row r="139" spans="1:8" ht="13.5">
      <c r="A139" s="66"/>
      <c r="B139" s="101"/>
      <c r="C139" s="83" t="s">
        <v>95</v>
      </c>
      <c r="D139" s="43"/>
      <c r="E139" s="43"/>
      <c r="F139" s="41">
        <v>35960000</v>
      </c>
      <c r="G139" s="113"/>
      <c r="H139" s="21"/>
    </row>
    <row r="140" spans="1:8" ht="13.5">
      <c r="A140" s="66"/>
      <c r="B140" s="108">
        <v>75616</v>
      </c>
      <c r="C140" s="84" t="s">
        <v>93</v>
      </c>
      <c r="D140" s="30"/>
      <c r="E140" s="30"/>
      <c r="F140" s="36"/>
      <c r="G140" s="113"/>
      <c r="H140" s="21"/>
    </row>
    <row r="141" spans="1:8" ht="13.5">
      <c r="A141" s="66"/>
      <c r="B141" s="108"/>
      <c r="C141" s="84" t="s">
        <v>96</v>
      </c>
      <c r="D141" s="30"/>
      <c r="E141" s="30"/>
      <c r="F141" s="36"/>
      <c r="G141" s="113"/>
      <c r="H141" s="21"/>
    </row>
    <row r="142" spans="1:8" ht="13.5">
      <c r="A142" s="66"/>
      <c r="B142" s="108"/>
      <c r="C142" s="84" t="s">
        <v>97</v>
      </c>
      <c r="D142" s="30"/>
      <c r="E142" s="30"/>
      <c r="F142" s="36"/>
      <c r="G142" s="113"/>
      <c r="H142" s="21"/>
    </row>
    <row r="143" spans="1:8" ht="13.5">
      <c r="A143" s="66"/>
      <c r="B143" s="101"/>
      <c r="C143" s="83" t="s">
        <v>98</v>
      </c>
      <c r="D143" s="43"/>
      <c r="E143" s="43"/>
      <c r="F143" s="41">
        <v>3233090</v>
      </c>
      <c r="G143" s="113"/>
      <c r="H143" s="21"/>
    </row>
    <row r="144" spans="1:8" ht="13.5">
      <c r="A144" s="66"/>
      <c r="B144" s="101">
        <v>75618</v>
      </c>
      <c r="C144" s="83" t="s">
        <v>99</v>
      </c>
      <c r="D144" s="43"/>
      <c r="E144" s="43"/>
      <c r="F144" s="41">
        <v>352000</v>
      </c>
      <c r="G144" s="113"/>
      <c r="H144" s="21"/>
    </row>
    <row r="145" spans="1:8" ht="13.5">
      <c r="A145" s="66"/>
      <c r="B145" s="108">
        <v>75621</v>
      </c>
      <c r="C145" s="84" t="s">
        <v>100</v>
      </c>
      <c r="D145" s="30"/>
      <c r="E145" s="30"/>
      <c r="F145" s="36"/>
      <c r="G145" s="113"/>
      <c r="H145" s="21"/>
    </row>
    <row r="146" spans="1:8" ht="14.25" thickBot="1">
      <c r="A146" s="85"/>
      <c r="B146" s="115"/>
      <c r="C146" s="60" t="s">
        <v>101</v>
      </c>
      <c r="D146" s="45"/>
      <c r="E146" s="45"/>
      <c r="F146" s="46">
        <v>9092000</v>
      </c>
      <c r="G146" s="113"/>
      <c r="H146" s="21"/>
    </row>
    <row r="147" spans="1:8" ht="13.5">
      <c r="A147" s="116"/>
      <c r="B147" s="116"/>
      <c r="C147" s="30"/>
      <c r="D147" s="30"/>
      <c r="E147" s="30"/>
      <c r="F147" s="37"/>
      <c r="G147" s="113"/>
      <c r="H147" s="21"/>
    </row>
    <row r="148" spans="1:8" ht="14.25" thickBot="1">
      <c r="A148" s="116"/>
      <c r="B148" s="116"/>
      <c r="C148" s="30"/>
      <c r="D148" s="30"/>
      <c r="E148" s="30"/>
      <c r="F148" s="37"/>
      <c r="G148" s="113"/>
      <c r="H148" s="21"/>
    </row>
    <row r="149" spans="1:8" ht="14.25" thickBot="1">
      <c r="A149" s="117">
        <v>1</v>
      </c>
      <c r="B149" s="118">
        <v>2</v>
      </c>
      <c r="C149" s="119">
        <v>3</v>
      </c>
      <c r="D149" s="120"/>
      <c r="E149" s="121"/>
      <c r="F149" s="122">
        <v>4</v>
      </c>
      <c r="G149" s="113"/>
      <c r="H149" s="21"/>
    </row>
    <row r="150" spans="1:8" ht="7.5" customHeight="1">
      <c r="A150" s="66"/>
      <c r="B150" s="108"/>
      <c r="C150" s="84"/>
      <c r="D150" s="30"/>
      <c r="E150" s="30"/>
      <c r="F150" s="36"/>
      <c r="G150" s="113"/>
      <c r="H150" s="21"/>
    </row>
    <row r="151" spans="1:8" ht="13.5">
      <c r="A151" s="66">
        <v>758</v>
      </c>
      <c r="B151" s="101"/>
      <c r="C151" s="83" t="s">
        <v>69</v>
      </c>
      <c r="D151" s="43"/>
      <c r="E151" s="43"/>
      <c r="F151" s="41">
        <f>SUM(F153:F156)</f>
        <v>14285629</v>
      </c>
      <c r="G151" s="113"/>
      <c r="H151" s="21"/>
    </row>
    <row r="152" spans="1:8" ht="7.5" customHeight="1">
      <c r="A152" s="66"/>
      <c r="B152" s="108"/>
      <c r="C152" s="84"/>
      <c r="D152" s="30"/>
      <c r="E152" s="30"/>
      <c r="F152" s="36"/>
      <c r="G152" s="113"/>
      <c r="H152" s="21"/>
    </row>
    <row r="153" spans="1:8" ht="13.5">
      <c r="A153" s="66"/>
      <c r="B153" s="101">
        <v>75801</v>
      </c>
      <c r="C153" s="83" t="s">
        <v>102</v>
      </c>
      <c r="D153" s="43"/>
      <c r="E153" s="43"/>
      <c r="F153" s="41">
        <v>12960867</v>
      </c>
      <c r="G153" s="113"/>
      <c r="H153" s="21"/>
    </row>
    <row r="154" spans="1:8" ht="13.5">
      <c r="A154" s="66"/>
      <c r="B154" s="101">
        <v>75802</v>
      </c>
      <c r="C154" s="83" t="s">
        <v>103</v>
      </c>
      <c r="D154" s="43"/>
      <c r="E154" s="43"/>
      <c r="F154" s="41">
        <v>19600</v>
      </c>
      <c r="G154" s="113"/>
      <c r="H154" s="21"/>
    </row>
    <row r="155" spans="1:8" ht="13.5">
      <c r="A155" s="66"/>
      <c r="B155" s="101">
        <v>75805</v>
      </c>
      <c r="C155" s="83" t="s">
        <v>104</v>
      </c>
      <c r="D155" s="43"/>
      <c r="E155" s="43"/>
      <c r="F155" s="41">
        <v>1055162</v>
      </c>
      <c r="G155" s="113"/>
      <c r="H155" s="21"/>
    </row>
    <row r="156" spans="1:8" ht="13.5">
      <c r="A156" s="72"/>
      <c r="B156" s="101">
        <v>75814</v>
      </c>
      <c r="C156" s="83" t="s">
        <v>105</v>
      </c>
      <c r="D156" s="43"/>
      <c r="E156" s="43"/>
      <c r="F156" s="41">
        <v>250000</v>
      </c>
      <c r="G156" s="113"/>
      <c r="H156" s="21"/>
    </row>
    <row r="157" spans="1:8" ht="9.75" customHeight="1">
      <c r="A157" s="66"/>
      <c r="B157" s="108"/>
      <c r="C157" s="84"/>
      <c r="D157" s="30"/>
      <c r="E157" s="30"/>
      <c r="F157" s="36"/>
      <c r="G157" s="113"/>
      <c r="H157" s="21"/>
    </row>
    <row r="158" spans="1:8" ht="13.5">
      <c r="A158" s="66">
        <v>853</v>
      </c>
      <c r="B158" s="101"/>
      <c r="C158" s="83" t="s">
        <v>70</v>
      </c>
      <c r="D158" s="43"/>
      <c r="E158" s="43"/>
      <c r="F158" s="41">
        <f>SUM(F160:F160)</f>
        <v>26000</v>
      </c>
      <c r="G158" s="113"/>
      <c r="H158" s="21"/>
    </row>
    <row r="159" spans="1:8" ht="13.5">
      <c r="A159" s="66"/>
      <c r="B159" s="108"/>
      <c r="C159" s="84"/>
      <c r="D159" s="30"/>
      <c r="E159" s="30"/>
      <c r="F159" s="36"/>
      <c r="G159" s="113"/>
      <c r="H159" s="21"/>
    </row>
    <row r="160" spans="1:8" ht="13.5">
      <c r="A160" s="72"/>
      <c r="B160" s="101">
        <v>85328</v>
      </c>
      <c r="C160" s="83" t="s">
        <v>106</v>
      </c>
      <c r="D160" s="43"/>
      <c r="E160" s="43"/>
      <c r="F160" s="41">
        <v>26000</v>
      </c>
      <c r="G160" s="113"/>
      <c r="H160" s="21"/>
    </row>
    <row r="161" spans="1:8" ht="9.75" customHeight="1">
      <c r="A161" s="66"/>
      <c r="B161" s="108"/>
      <c r="C161" s="84"/>
      <c r="D161" s="30"/>
      <c r="E161" s="30"/>
      <c r="F161" s="36"/>
      <c r="G161" s="113"/>
      <c r="H161" s="21"/>
    </row>
    <row r="162" spans="1:8" ht="13.5">
      <c r="A162" s="66">
        <v>900</v>
      </c>
      <c r="B162" s="84"/>
      <c r="C162" s="84" t="s">
        <v>107</v>
      </c>
      <c r="D162" s="30"/>
      <c r="E162" s="30"/>
      <c r="F162" s="31"/>
      <c r="G162" s="21"/>
      <c r="H162" s="21"/>
    </row>
    <row r="163" spans="1:8" ht="13.5">
      <c r="A163" s="66"/>
      <c r="B163" s="101"/>
      <c r="C163" s="83" t="s">
        <v>108</v>
      </c>
      <c r="D163" s="43"/>
      <c r="E163" s="43"/>
      <c r="F163" s="41">
        <f>SUM(F165:F167)</f>
        <v>10980038</v>
      </c>
      <c r="G163" s="113"/>
      <c r="H163" s="21"/>
    </row>
    <row r="164" spans="1:8" ht="9.75" customHeight="1">
      <c r="A164" s="66"/>
      <c r="B164" s="108"/>
      <c r="C164" s="84"/>
      <c r="D164" s="30"/>
      <c r="E164" s="30"/>
      <c r="F164" s="36"/>
      <c r="G164" s="113"/>
      <c r="H164" s="21"/>
    </row>
    <row r="165" spans="1:8" ht="13.5">
      <c r="A165" s="66"/>
      <c r="B165" s="101">
        <v>90001</v>
      </c>
      <c r="C165" s="83" t="s">
        <v>109</v>
      </c>
      <c r="D165" s="43"/>
      <c r="E165" s="43"/>
      <c r="F165" s="41">
        <v>3870000</v>
      </c>
      <c r="G165" s="113"/>
      <c r="H165" s="21"/>
    </row>
    <row r="166" spans="1:8" ht="13.5">
      <c r="A166" s="66"/>
      <c r="B166" s="123">
        <v>90002</v>
      </c>
      <c r="C166" s="124" t="s">
        <v>110</v>
      </c>
      <c r="D166" s="125"/>
      <c r="E166" s="125"/>
      <c r="F166" s="126">
        <v>4670000</v>
      </c>
      <c r="G166" s="113"/>
      <c r="H166" s="21"/>
    </row>
    <row r="167" spans="1:8" ht="14.25" thickBot="1">
      <c r="A167" s="85"/>
      <c r="B167" s="115">
        <v>90095</v>
      </c>
      <c r="C167" s="60" t="s">
        <v>87</v>
      </c>
      <c r="D167" s="45"/>
      <c r="E167" s="45"/>
      <c r="F167" s="46">
        <v>2440038</v>
      </c>
      <c r="G167" s="113"/>
      <c r="H167" s="21"/>
    </row>
    <row r="168" spans="1:8" ht="9.75" customHeight="1">
      <c r="A168" s="66"/>
      <c r="B168" s="108"/>
      <c r="C168" s="84"/>
      <c r="D168" s="30"/>
      <c r="E168" s="30"/>
      <c r="F168" s="36"/>
      <c r="G168" s="113"/>
      <c r="H168" s="21"/>
    </row>
    <row r="169" spans="1:8" s="15" customFormat="1" ht="14.25" thickBot="1">
      <c r="A169" s="85"/>
      <c r="B169" s="115"/>
      <c r="C169" s="86" t="s">
        <v>73</v>
      </c>
      <c r="D169" s="45"/>
      <c r="E169" s="45"/>
      <c r="F169" s="87">
        <f>SUM(F102+F107+F111+F115+F119+F127+F134+F151+F158+F163)</f>
        <v>76309157</v>
      </c>
      <c r="G169" s="88"/>
      <c r="H169" s="30"/>
    </row>
    <row r="170" spans="1:8" ht="12">
      <c r="A170" s="127"/>
      <c r="B170" s="54"/>
      <c r="C170" s="54"/>
      <c r="D170" s="54"/>
      <c r="E170" s="54"/>
      <c r="F170" s="54"/>
      <c r="G170" s="13"/>
      <c r="H170" s="21"/>
    </row>
    <row r="171" spans="1:8" ht="12">
      <c r="A171" s="127" t="s">
        <v>111</v>
      </c>
      <c r="B171" s="54"/>
      <c r="C171" s="54"/>
      <c r="D171" s="54"/>
      <c r="E171" s="54"/>
      <c r="F171" s="54"/>
      <c r="G171" s="13"/>
      <c r="H171" s="21"/>
    </row>
    <row r="172" spans="1:8" ht="12" thickBot="1">
      <c r="A172" s="127" t="s">
        <v>112</v>
      </c>
      <c r="B172" s="54"/>
      <c r="C172" s="54"/>
      <c r="D172" s="54"/>
      <c r="E172" s="54"/>
      <c r="F172" s="54"/>
      <c r="G172" s="13"/>
      <c r="H172" s="21"/>
    </row>
    <row r="173" spans="1:8" s="15" customFormat="1" ht="13.5">
      <c r="A173" s="55" t="s">
        <v>52</v>
      </c>
      <c r="B173" s="91" t="s">
        <v>75</v>
      </c>
      <c r="C173" s="92" t="s">
        <v>76</v>
      </c>
      <c r="D173" s="93"/>
      <c r="E173" s="93"/>
      <c r="F173" s="58" t="s">
        <v>54</v>
      </c>
      <c r="G173" s="59"/>
      <c r="H173" s="30"/>
    </row>
    <row r="174" spans="1:8" ht="14.25" thickBot="1">
      <c r="A174" s="44"/>
      <c r="B174" s="60"/>
      <c r="C174" s="60"/>
      <c r="D174" s="45"/>
      <c r="E174" s="45"/>
      <c r="F174" s="128"/>
      <c r="G174" s="21"/>
      <c r="H174" s="21"/>
    </row>
    <row r="175" spans="1:8" ht="13.5">
      <c r="A175" s="26">
        <v>1</v>
      </c>
      <c r="B175" s="63">
        <v>2</v>
      </c>
      <c r="C175" s="63">
        <v>3</v>
      </c>
      <c r="D175" s="27"/>
      <c r="E175" s="27"/>
      <c r="F175" s="28">
        <v>4</v>
      </c>
      <c r="G175" s="25"/>
      <c r="H175" s="21"/>
    </row>
    <row r="176" spans="1:8" ht="9.75" customHeight="1">
      <c r="A176" s="95"/>
      <c r="B176" s="67"/>
      <c r="C176" s="67"/>
      <c r="D176" s="65"/>
      <c r="E176" s="65"/>
      <c r="F176" s="68"/>
      <c r="G176" s="25"/>
      <c r="H176" s="21"/>
    </row>
    <row r="177" spans="1:8" ht="13.5">
      <c r="A177" s="66">
        <v>750</v>
      </c>
      <c r="B177" s="101"/>
      <c r="C177" s="83" t="s">
        <v>60</v>
      </c>
      <c r="D177" s="43"/>
      <c r="E177" s="43"/>
      <c r="F177" s="41">
        <f>SUM(F179:F180)</f>
        <v>363200</v>
      </c>
      <c r="G177" s="113"/>
      <c r="H177" s="21"/>
    </row>
    <row r="178" spans="1:8" ht="9.75" customHeight="1">
      <c r="A178" s="66"/>
      <c r="B178" s="108"/>
      <c r="C178" s="84"/>
      <c r="D178" s="30"/>
      <c r="E178" s="30"/>
      <c r="F178" s="36"/>
      <c r="G178" s="113"/>
      <c r="H178" s="21"/>
    </row>
    <row r="179" spans="1:8" ht="13.5">
      <c r="A179" s="66"/>
      <c r="B179" s="101">
        <v>75011</v>
      </c>
      <c r="C179" s="83" t="s">
        <v>113</v>
      </c>
      <c r="D179" s="43"/>
      <c r="E179" s="43"/>
      <c r="F179" s="41">
        <v>266000</v>
      </c>
      <c r="G179" s="113"/>
      <c r="H179" s="21"/>
    </row>
    <row r="180" spans="1:8" ht="14.25" thickBot="1">
      <c r="A180" s="114"/>
      <c r="B180" s="103">
        <v>75056</v>
      </c>
      <c r="C180" s="110" t="s">
        <v>114</v>
      </c>
      <c r="D180" s="111"/>
      <c r="E180" s="111"/>
      <c r="F180" s="112">
        <v>97200</v>
      </c>
      <c r="G180" s="113"/>
      <c r="H180" s="21"/>
    </row>
    <row r="181" spans="1:8" ht="9.75" customHeight="1" thickTop="1">
      <c r="A181" s="66"/>
      <c r="B181" s="108"/>
      <c r="C181" s="84"/>
      <c r="D181" s="30"/>
      <c r="E181" s="30"/>
      <c r="F181" s="36"/>
      <c r="G181" s="113"/>
      <c r="H181" s="21"/>
    </row>
    <row r="182" spans="1:8" ht="13.5">
      <c r="A182" s="66">
        <v>751</v>
      </c>
      <c r="B182" s="108"/>
      <c r="C182" s="84" t="s">
        <v>61</v>
      </c>
      <c r="D182" s="30"/>
      <c r="E182" s="30"/>
      <c r="F182" s="36"/>
      <c r="G182" s="113"/>
      <c r="H182" s="21"/>
    </row>
    <row r="183" spans="1:8" ht="13.5">
      <c r="A183" s="66"/>
      <c r="B183" s="108"/>
      <c r="C183" s="84" t="s">
        <v>62</v>
      </c>
      <c r="D183" s="30"/>
      <c r="E183" s="30"/>
      <c r="F183" s="36"/>
      <c r="G183" s="113"/>
      <c r="H183" s="21"/>
    </row>
    <row r="184" spans="1:8" ht="13.5">
      <c r="A184" s="66"/>
      <c r="B184" s="101"/>
      <c r="C184" s="83" t="s">
        <v>63</v>
      </c>
      <c r="D184" s="43"/>
      <c r="E184" s="43"/>
      <c r="F184" s="41">
        <f>SUM(F187)</f>
        <v>5820</v>
      </c>
      <c r="G184" s="113"/>
      <c r="H184" s="21"/>
    </row>
    <row r="185" spans="1:8" ht="9.75" customHeight="1">
      <c r="A185" s="66"/>
      <c r="B185" s="108"/>
      <c r="C185" s="84"/>
      <c r="D185" s="30"/>
      <c r="E185" s="30"/>
      <c r="F185" s="36"/>
      <c r="G185" s="113"/>
      <c r="H185" s="21"/>
    </row>
    <row r="186" spans="1:8" ht="13.5">
      <c r="A186" s="66"/>
      <c r="B186" s="108">
        <v>75101</v>
      </c>
      <c r="C186" s="84" t="s">
        <v>115</v>
      </c>
      <c r="D186" s="30"/>
      <c r="E186" s="30"/>
      <c r="F186" s="36"/>
      <c r="G186" s="113"/>
      <c r="H186" s="21"/>
    </row>
    <row r="187" spans="1:8" ht="14.25" thickBot="1">
      <c r="A187" s="114"/>
      <c r="B187" s="103"/>
      <c r="C187" s="110" t="s">
        <v>116</v>
      </c>
      <c r="D187" s="111"/>
      <c r="E187" s="111"/>
      <c r="F187" s="112">
        <v>5820</v>
      </c>
      <c r="G187" s="113"/>
      <c r="H187" s="21"/>
    </row>
    <row r="188" spans="1:8" ht="9.75" customHeight="1" thickTop="1">
      <c r="A188" s="66"/>
      <c r="B188" s="84"/>
      <c r="C188" s="84"/>
      <c r="D188" s="30"/>
      <c r="E188" s="30"/>
      <c r="F188" s="36"/>
      <c r="G188" s="113"/>
      <c r="H188" s="21"/>
    </row>
    <row r="189" spans="1:8" ht="13.5">
      <c r="A189" s="66">
        <v>754</v>
      </c>
      <c r="B189" s="108"/>
      <c r="C189" s="84" t="s">
        <v>88</v>
      </c>
      <c r="D189" s="30"/>
      <c r="E189" s="30"/>
      <c r="F189" s="36">
        <f>SUM(F192)</f>
        <v>2000</v>
      </c>
      <c r="G189" s="113"/>
      <c r="H189" s="21"/>
    </row>
    <row r="190" spans="1:8" ht="13.5">
      <c r="A190" s="66"/>
      <c r="B190" s="101"/>
      <c r="C190" s="83" t="s">
        <v>89</v>
      </c>
      <c r="D190" s="43"/>
      <c r="E190" s="43"/>
      <c r="F190" s="41"/>
      <c r="G190" s="113"/>
      <c r="H190" s="21"/>
    </row>
    <row r="191" spans="1:8" ht="9.75" customHeight="1">
      <c r="A191" s="66"/>
      <c r="B191" s="108"/>
      <c r="C191" s="84"/>
      <c r="D191" s="30"/>
      <c r="E191" s="30"/>
      <c r="F191" s="36"/>
      <c r="G191" s="113"/>
      <c r="H191" s="21"/>
    </row>
    <row r="192" spans="1:8" ht="13.5">
      <c r="A192" s="72"/>
      <c r="B192" s="101">
        <v>75414</v>
      </c>
      <c r="C192" s="83" t="s">
        <v>117</v>
      </c>
      <c r="D192" s="43"/>
      <c r="E192" s="43"/>
      <c r="F192" s="41">
        <v>2000</v>
      </c>
      <c r="G192" s="113"/>
      <c r="H192" s="21"/>
    </row>
    <row r="193" spans="1:8" ht="9.75" customHeight="1">
      <c r="A193" s="66"/>
      <c r="B193" s="108"/>
      <c r="C193" s="84"/>
      <c r="D193" s="30"/>
      <c r="E193" s="30"/>
      <c r="F193" s="36"/>
      <c r="G193" s="113"/>
      <c r="H193" s="21"/>
    </row>
    <row r="194" spans="1:8" ht="13.5">
      <c r="A194" s="129">
        <v>853</v>
      </c>
      <c r="B194" s="101"/>
      <c r="C194" s="83" t="s">
        <v>70</v>
      </c>
      <c r="D194" s="43"/>
      <c r="E194" s="43"/>
      <c r="F194" s="41">
        <f>SUM(F197+F199+F200+F201+F202)</f>
        <v>3025000</v>
      </c>
      <c r="G194" s="113"/>
      <c r="H194" s="21"/>
    </row>
    <row r="195" spans="1:8" ht="9.75" customHeight="1">
      <c r="A195" s="129"/>
      <c r="B195" s="108"/>
      <c r="C195" s="84"/>
      <c r="D195" s="30"/>
      <c r="E195" s="30"/>
      <c r="F195" s="36"/>
      <c r="G195" s="113"/>
      <c r="H195" s="21"/>
    </row>
    <row r="196" spans="1:8" ht="13.5">
      <c r="A196" s="129"/>
      <c r="B196" s="108">
        <v>85313</v>
      </c>
      <c r="C196" s="84" t="s">
        <v>118</v>
      </c>
      <c r="D196" s="30"/>
      <c r="E196" s="30"/>
      <c r="F196" s="36"/>
      <c r="G196" s="113"/>
      <c r="H196" s="21"/>
    </row>
    <row r="197" spans="1:8" ht="13.5">
      <c r="A197" s="66"/>
      <c r="B197" s="101"/>
      <c r="C197" s="83" t="s">
        <v>119</v>
      </c>
      <c r="D197" s="43"/>
      <c r="E197" s="43"/>
      <c r="F197" s="41">
        <v>72000</v>
      </c>
      <c r="G197" s="113"/>
      <c r="H197" s="21"/>
    </row>
    <row r="198" spans="1:8" ht="13.5">
      <c r="A198" s="66"/>
      <c r="B198" s="108">
        <v>85314</v>
      </c>
      <c r="C198" s="84" t="s">
        <v>120</v>
      </c>
      <c r="D198" s="30"/>
      <c r="E198" s="30"/>
      <c r="F198" s="31"/>
      <c r="G198" s="21"/>
      <c r="H198" s="21"/>
    </row>
    <row r="199" spans="1:8" ht="13.5">
      <c r="A199" s="66"/>
      <c r="B199" s="101"/>
      <c r="C199" s="83" t="s">
        <v>121</v>
      </c>
      <c r="D199" s="43"/>
      <c r="E199" s="43"/>
      <c r="F199" s="41">
        <v>2103000</v>
      </c>
      <c r="G199" s="113"/>
      <c r="H199" s="21"/>
    </row>
    <row r="200" spans="1:8" ht="13.5">
      <c r="A200" s="66"/>
      <c r="B200" s="130">
        <v>85316</v>
      </c>
      <c r="C200" s="124" t="s">
        <v>122</v>
      </c>
      <c r="D200" s="125"/>
      <c r="E200" s="125"/>
      <c r="F200" s="126">
        <v>229000</v>
      </c>
      <c r="G200" s="113"/>
      <c r="H200" s="21"/>
    </row>
    <row r="201" spans="1:8" ht="13.5">
      <c r="A201" s="66"/>
      <c r="B201" s="101">
        <v>85319</v>
      </c>
      <c r="C201" s="83" t="s">
        <v>123</v>
      </c>
      <c r="D201" s="43"/>
      <c r="E201" s="43"/>
      <c r="F201" s="41">
        <v>504000</v>
      </c>
      <c r="G201" s="113"/>
      <c r="H201" s="21"/>
    </row>
    <row r="202" spans="1:8" ht="14.25" thickBot="1">
      <c r="A202" s="85"/>
      <c r="B202" s="115">
        <v>85328</v>
      </c>
      <c r="C202" s="60" t="s">
        <v>106</v>
      </c>
      <c r="D202" s="45"/>
      <c r="E202" s="45"/>
      <c r="F202" s="46">
        <v>117000</v>
      </c>
      <c r="G202" s="113"/>
      <c r="H202" s="21"/>
    </row>
    <row r="203" spans="1:8" ht="9.75" customHeight="1">
      <c r="A203" s="66"/>
      <c r="B203" s="108"/>
      <c r="C203" s="84"/>
      <c r="D203" s="30"/>
      <c r="E203" s="30"/>
      <c r="F203" s="36"/>
      <c r="G203" s="113"/>
      <c r="H203" s="21"/>
    </row>
    <row r="204" spans="1:8" ht="13.5">
      <c r="A204" s="66">
        <v>900</v>
      </c>
      <c r="B204" s="108"/>
      <c r="C204" s="84" t="s">
        <v>124</v>
      </c>
      <c r="D204" s="30"/>
      <c r="E204" s="30"/>
      <c r="F204" s="36"/>
      <c r="G204" s="113"/>
      <c r="H204" s="21"/>
    </row>
    <row r="205" spans="1:8" ht="13.5">
      <c r="A205" s="66"/>
      <c r="B205" s="101"/>
      <c r="C205" s="83" t="s">
        <v>108</v>
      </c>
      <c r="D205" s="83"/>
      <c r="E205" s="43"/>
      <c r="F205" s="41">
        <f>SUM(F207)</f>
        <v>365000</v>
      </c>
      <c r="G205" s="113"/>
      <c r="H205" s="21"/>
    </row>
    <row r="206" spans="1:8" ht="9.75" customHeight="1">
      <c r="A206" s="66"/>
      <c r="B206" s="108"/>
      <c r="C206" s="84"/>
      <c r="D206" s="30"/>
      <c r="E206" s="30"/>
      <c r="F206" s="36"/>
      <c r="G206" s="113"/>
      <c r="H206" s="21"/>
    </row>
    <row r="207" spans="1:8" ht="14.25" thickBot="1">
      <c r="A207" s="85"/>
      <c r="B207" s="115">
        <v>90015</v>
      </c>
      <c r="C207" s="60" t="s">
        <v>125</v>
      </c>
      <c r="D207" s="45"/>
      <c r="E207" s="45"/>
      <c r="F207" s="46">
        <v>365000</v>
      </c>
      <c r="G207" s="113"/>
      <c r="H207" s="21"/>
    </row>
    <row r="208" spans="1:8" ht="9.75" customHeight="1">
      <c r="A208" s="66"/>
      <c r="B208" s="108"/>
      <c r="C208" s="84"/>
      <c r="D208" s="30"/>
      <c r="E208" s="30"/>
      <c r="F208" s="36"/>
      <c r="G208" s="113"/>
      <c r="H208" s="21"/>
    </row>
    <row r="209" spans="1:8" s="15" customFormat="1" ht="14.25" thickBot="1">
      <c r="A209" s="85"/>
      <c r="B209" s="115"/>
      <c r="C209" s="86" t="s">
        <v>73</v>
      </c>
      <c r="D209" s="45"/>
      <c r="E209" s="45"/>
      <c r="F209" s="87">
        <f>SUM(F177+F184+F189+F194+F205)</f>
        <v>3761020</v>
      </c>
      <c r="G209" s="88"/>
      <c r="H209" s="30"/>
    </row>
    <row r="210" spans="1:8" s="15" customFormat="1" ht="13.5">
      <c r="A210" s="116"/>
      <c r="B210" s="116"/>
      <c r="C210" s="89"/>
      <c r="D210" s="30"/>
      <c r="E210" s="30"/>
      <c r="F210" s="88"/>
      <c r="G210" s="88"/>
      <c r="H210" s="30"/>
    </row>
    <row r="211" ht="11.25">
      <c r="H211" s="21"/>
    </row>
    <row r="212" spans="1:8" ht="12">
      <c r="A212" s="127" t="s">
        <v>126</v>
      </c>
      <c r="B212" s="54"/>
      <c r="C212" s="54"/>
      <c r="D212" s="54"/>
      <c r="E212" s="54"/>
      <c r="F212" s="54"/>
      <c r="G212" s="13"/>
      <c r="H212" s="21"/>
    </row>
    <row r="213" spans="1:8" ht="12" thickBot="1">
      <c r="A213" s="131" t="s">
        <v>128</v>
      </c>
      <c r="B213" s="13"/>
      <c r="C213" s="13"/>
      <c r="D213" s="13"/>
      <c r="E213" s="13"/>
      <c r="F213" s="13"/>
      <c r="G213" s="13"/>
      <c r="H213" s="21"/>
    </row>
    <row r="214" spans="1:8" s="15" customFormat="1" ht="13.5">
      <c r="A214" s="55" t="s">
        <v>52</v>
      </c>
      <c r="B214" s="91" t="s">
        <v>75</v>
      </c>
      <c r="C214" s="92" t="s">
        <v>76</v>
      </c>
      <c r="D214" s="93"/>
      <c r="E214" s="132"/>
      <c r="F214" s="58" t="s">
        <v>54</v>
      </c>
      <c r="G214" s="59"/>
      <c r="H214" s="30"/>
    </row>
    <row r="215" spans="1:8" ht="14.25" thickBot="1">
      <c r="A215" s="44"/>
      <c r="B215" s="60"/>
      <c r="C215" s="60"/>
      <c r="D215" s="45"/>
      <c r="E215" s="45"/>
      <c r="F215" s="128"/>
      <c r="G215" s="21"/>
      <c r="H215" s="21"/>
    </row>
    <row r="216" spans="1:8" ht="13.5">
      <c r="A216" s="26">
        <v>1</v>
      </c>
      <c r="B216" s="63">
        <v>2</v>
      </c>
      <c r="C216" s="63">
        <v>3</v>
      </c>
      <c r="D216" s="27"/>
      <c r="E216" s="64"/>
      <c r="F216" s="28">
        <v>4</v>
      </c>
      <c r="G216" s="25"/>
      <c r="H216" s="21"/>
    </row>
    <row r="217" spans="1:8" ht="13.5">
      <c r="A217" s="29"/>
      <c r="B217" s="84"/>
      <c r="C217" s="84"/>
      <c r="D217" s="30"/>
      <c r="E217" s="30"/>
      <c r="F217" s="31"/>
      <c r="G217" s="21"/>
      <c r="H217" s="21"/>
    </row>
    <row r="218" spans="1:8" ht="13.5">
      <c r="A218" s="66">
        <v>600</v>
      </c>
      <c r="B218" s="101"/>
      <c r="C218" s="83" t="s">
        <v>57</v>
      </c>
      <c r="D218" s="43"/>
      <c r="E218" s="43"/>
      <c r="F218" s="41">
        <f>SUM(F220)</f>
        <v>212520</v>
      </c>
      <c r="G218" s="113"/>
      <c r="H218" s="21"/>
    </row>
    <row r="219" spans="1:8" ht="13.5">
      <c r="A219" s="66"/>
      <c r="B219" s="108"/>
      <c r="C219" s="84"/>
      <c r="D219" s="30"/>
      <c r="E219" s="30"/>
      <c r="F219" s="36"/>
      <c r="G219" s="113"/>
      <c r="H219" s="21"/>
    </row>
    <row r="220" spans="1:8" ht="14.25" thickBot="1">
      <c r="A220" s="85"/>
      <c r="B220" s="115">
        <v>60014</v>
      </c>
      <c r="C220" s="60" t="s">
        <v>127</v>
      </c>
      <c r="D220" s="45"/>
      <c r="E220" s="45"/>
      <c r="F220" s="46">
        <v>212520</v>
      </c>
      <c r="G220" s="113"/>
      <c r="H220" s="21"/>
    </row>
    <row r="221" spans="1:8" ht="13.5">
      <c r="A221" s="133"/>
      <c r="B221" s="134"/>
      <c r="C221" s="134"/>
      <c r="D221" s="134"/>
      <c r="E221" s="134"/>
      <c r="F221" s="135"/>
      <c r="G221" s="21"/>
      <c r="H221" s="21"/>
    </row>
    <row r="222" spans="1:8" ht="14.25" thickBot="1">
      <c r="A222" s="44"/>
      <c r="B222" s="45"/>
      <c r="C222" s="52" t="s">
        <v>73</v>
      </c>
      <c r="D222" s="52"/>
      <c r="E222" s="52"/>
      <c r="F222" s="87">
        <f>SUM(F218)</f>
        <v>212520</v>
      </c>
      <c r="G222" s="89"/>
      <c r="H222" s="21"/>
    </row>
  </sheetData>
  <printOptions horizontalCentered="1"/>
  <pageMargins left="0.984251968503937" right="0.984251968503937" top="0.7874015748031497" bottom="0.984251968503937" header="0.5118110236220472" footer="0.5118110236220472"/>
  <pageSetup fitToHeight="0" fitToWidth="5" horizontalDpi="300" verticalDpi="300" orientation="portrait" paperSize="9" scale="84" r:id="rId1"/>
  <rowBreaks count="4" manualBreakCount="4">
    <brk id="54" max="65535" man="1"/>
    <brk id="95" max="65535" man="1"/>
    <brk id="147" max="65535" man="1"/>
    <brk id="21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2002-01-10T13:21:19Z</dcterms:created>
  <dcterms:modified xsi:type="dcterms:W3CDTF">2002-01-10T14:19:25Z</dcterms:modified>
  <cp:category/>
  <cp:version/>
  <cp:contentType/>
  <cp:contentStatus/>
</cp:coreProperties>
</file>